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4526"/>
  <workbookPr showInkAnnotation="0" autoCompressPictures="0"/>
  <bookViews>
    <workbookView xWindow="560" yWindow="560" windowWidth="28200" windowHeight="15500" tabRatio="500"/>
  </bookViews>
  <sheets>
    <sheet name="Individual &amp; pre-arranged" sheetId="1" r:id="rId1"/>
  </sheets>
  <calcPr calcId="140000" concurrentCalc="0"/>
  <extLst>
    <ext xmlns:mx="http://schemas.microsoft.com/office/mac/excel/2008/main" uri="{7523E5D3-25F3-A5E0-1632-64F254C22452}">
      <mx:ArchID Flags="2"/>
    </ext>
  </extLst>
</workbook>
</file>

<file path=xl/calcChain.xml><?xml version="1.0" encoding="utf-8"?>
<calcChain xmlns="http://schemas.openxmlformats.org/spreadsheetml/2006/main">
  <c r="O26" i="1" l="1"/>
  <c r="H26" i="1"/>
  <c r="AH26" i="1"/>
  <c r="AI26" i="1"/>
  <c r="H27" i="1"/>
  <c r="AH27" i="1"/>
  <c r="AI27" i="1"/>
  <c r="H28" i="1"/>
  <c r="AH28" i="1"/>
  <c r="AI28" i="1"/>
  <c r="H29" i="1"/>
  <c r="AH29" i="1"/>
  <c r="AI29" i="1"/>
  <c r="H30" i="1"/>
  <c r="AH30" i="1"/>
  <c r="AI30" i="1"/>
  <c r="H31" i="1"/>
  <c r="AH31" i="1"/>
  <c r="AI31" i="1"/>
  <c r="H32" i="1"/>
  <c r="AH32" i="1"/>
  <c r="AI32" i="1"/>
  <c r="H33" i="1"/>
  <c r="AH33" i="1"/>
  <c r="AI33" i="1"/>
  <c r="H34" i="1"/>
  <c r="AH34" i="1"/>
  <c r="AI34" i="1"/>
  <c r="H35" i="1"/>
  <c r="AH35" i="1"/>
  <c r="AI35" i="1"/>
  <c r="H36" i="1"/>
  <c r="AH36" i="1"/>
  <c r="AI36" i="1"/>
  <c r="H37" i="1"/>
  <c r="AH37" i="1"/>
  <c r="AI37" i="1"/>
  <c r="H38" i="1"/>
  <c r="AH38" i="1"/>
  <c r="AI38" i="1"/>
  <c r="H39" i="1"/>
  <c r="AH39" i="1"/>
  <c r="AI39" i="1"/>
  <c r="H40" i="1"/>
  <c r="AH40" i="1"/>
  <c r="AI40" i="1"/>
  <c r="H41" i="1"/>
  <c r="AH41" i="1"/>
  <c r="AI41" i="1"/>
  <c r="H42" i="1"/>
  <c r="AH42" i="1"/>
  <c r="AI42" i="1"/>
  <c r="H43" i="1"/>
  <c r="AH43" i="1"/>
  <c r="AI43" i="1"/>
  <c r="H44" i="1"/>
  <c r="AH44" i="1"/>
  <c r="AI44" i="1"/>
  <c r="H45" i="1"/>
  <c r="AH45" i="1"/>
  <c r="AI45" i="1"/>
  <c r="H46" i="1"/>
  <c r="AH46" i="1"/>
  <c r="AI46" i="1"/>
  <c r="H47" i="1"/>
  <c r="AH47" i="1"/>
  <c r="AI47" i="1"/>
  <c r="H48" i="1"/>
  <c r="AH48" i="1"/>
  <c r="AI48" i="1"/>
  <c r="H49" i="1"/>
  <c r="AH49" i="1"/>
  <c r="AI49" i="1"/>
  <c r="H50" i="1"/>
  <c r="AH50" i="1"/>
  <c r="AI50" i="1"/>
  <c r="H51" i="1"/>
  <c r="AH51" i="1"/>
  <c r="AI51" i="1"/>
  <c r="H52" i="1"/>
  <c r="AH52" i="1"/>
  <c r="AI52" i="1"/>
  <c r="H53" i="1"/>
  <c r="AH53" i="1"/>
  <c r="AI53" i="1"/>
  <c r="H54" i="1"/>
  <c r="AH54" i="1"/>
  <c r="AI54" i="1"/>
  <c r="H55" i="1"/>
  <c r="AH55" i="1"/>
  <c r="AI55" i="1"/>
  <c r="H56" i="1"/>
  <c r="AH56" i="1"/>
  <c r="AI56" i="1"/>
  <c r="H57" i="1"/>
  <c r="AH57" i="1"/>
  <c r="AI57" i="1"/>
  <c r="H58" i="1"/>
  <c r="AH58" i="1"/>
  <c r="AI58" i="1"/>
  <c r="H59" i="1"/>
  <c r="AH59" i="1"/>
  <c r="AI59" i="1"/>
  <c r="H60" i="1"/>
  <c r="AH60" i="1"/>
  <c r="AI60" i="1"/>
  <c r="H61" i="1"/>
  <c r="AH61" i="1"/>
  <c r="AI61" i="1"/>
  <c r="H62" i="1"/>
  <c r="AH62" i="1"/>
  <c r="AI62" i="1"/>
  <c r="H63" i="1"/>
  <c r="AH63" i="1"/>
  <c r="AI63" i="1"/>
  <c r="H64" i="1"/>
  <c r="AH64" i="1"/>
  <c r="AI64" i="1"/>
  <c r="H65" i="1"/>
  <c r="AH65" i="1"/>
  <c r="AI65" i="1"/>
  <c r="H66" i="1"/>
  <c r="AH66" i="1"/>
  <c r="AI66" i="1"/>
  <c r="H67" i="1"/>
  <c r="AH67" i="1"/>
  <c r="AI67" i="1"/>
  <c r="H68" i="1"/>
  <c r="AH68" i="1"/>
  <c r="AI68" i="1"/>
  <c r="H69" i="1"/>
  <c r="AH69" i="1"/>
  <c r="AI69" i="1"/>
  <c r="H70" i="1"/>
  <c r="AH70" i="1"/>
  <c r="AI70" i="1"/>
  <c r="H71" i="1"/>
  <c r="AH71" i="1"/>
  <c r="AI71" i="1"/>
  <c r="H72" i="1"/>
  <c r="AH72" i="1"/>
  <c r="AI72" i="1"/>
  <c r="H73" i="1"/>
  <c r="AH73" i="1"/>
  <c r="AI73" i="1"/>
  <c r="H74" i="1"/>
  <c r="AH74" i="1"/>
  <c r="AI74" i="1"/>
  <c r="O25" i="1"/>
  <c r="H25" i="1"/>
  <c r="AH25" i="1"/>
  <c r="AI25" i="1"/>
  <c r="AF26" i="1"/>
  <c r="AG26" i="1"/>
  <c r="AT26" i="1"/>
  <c r="AV26" i="1"/>
  <c r="AF27" i="1"/>
  <c r="AG27" i="1"/>
  <c r="O27" i="1"/>
  <c r="AT27" i="1"/>
  <c r="AV27" i="1"/>
  <c r="AF28" i="1"/>
  <c r="AG28" i="1"/>
  <c r="O28" i="1"/>
  <c r="AT28" i="1"/>
  <c r="AV28" i="1"/>
  <c r="AF29" i="1"/>
  <c r="AG29" i="1"/>
  <c r="O29" i="1"/>
  <c r="AT29" i="1"/>
  <c r="AV29" i="1"/>
  <c r="AF30" i="1"/>
  <c r="AG30" i="1"/>
  <c r="O30" i="1"/>
  <c r="AT30" i="1"/>
  <c r="AV30" i="1"/>
  <c r="AF31" i="1"/>
  <c r="AG31" i="1"/>
  <c r="O31" i="1"/>
  <c r="AT31" i="1"/>
  <c r="AV31" i="1"/>
  <c r="AF32" i="1"/>
  <c r="AG32" i="1"/>
  <c r="O32" i="1"/>
  <c r="AT32" i="1"/>
  <c r="AV32" i="1"/>
  <c r="AF33" i="1"/>
  <c r="AG33" i="1"/>
  <c r="O33" i="1"/>
  <c r="AT33" i="1"/>
  <c r="AV33" i="1"/>
  <c r="AF34" i="1"/>
  <c r="AG34" i="1"/>
  <c r="O34" i="1"/>
  <c r="AT34" i="1"/>
  <c r="AV34" i="1"/>
  <c r="AF35" i="1"/>
  <c r="AG35" i="1"/>
  <c r="O35" i="1"/>
  <c r="AT35" i="1"/>
  <c r="AV35" i="1"/>
  <c r="AF36" i="1"/>
  <c r="AG36" i="1"/>
  <c r="O36" i="1"/>
  <c r="AT36" i="1"/>
  <c r="AV36" i="1"/>
  <c r="AF37" i="1"/>
  <c r="AG37" i="1"/>
  <c r="O37" i="1"/>
  <c r="AT37" i="1"/>
  <c r="AV37" i="1"/>
  <c r="AF38" i="1"/>
  <c r="AG38" i="1"/>
  <c r="O38" i="1"/>
  <c r="AT38" i="1"/>
  <c r="AV38" i="1"/>
  <c r="AF39" i="1"/>
  <c r="AG39" i="1"/>
  <c r="O39" i="1"/>
  <c r="AT39" i="1"/>
  <c r="AV39" i="1"/>
  <c r="AF40" i="1"/>
  <c r="AG40" i="1"/>
  <c r="O40" i="1"/>
  <c r="AT40" i="1"/>
  <c r="AV40" i="1"/>
  <c r="AF41" i="1"/>
  <c r="AG41" i="1"/>
  <c r="O41" i="1"/>
  <c r="AT41" i="1"/>
  <c r="AV41" i="1"/>
  <c r="AF42" i="1"/>
  <c r="AG42" i="1"/>
  <c r="O42" i="1"/>
  <c r="AT42" i="1"/>
  <c r="AV42" i="1"/>
  <c r="AF43" i="1"/>
  <c r="AG43" i="1"/>
  <c r="O43" i="1"/>
  <c r="AT43" i="1"/>
  <c r="AV43" i="1"/>
  <c r="AF44" i="1"/>
  <c r="AG44" i="1"/>
  <c r="O44" i="1"/>
  <c r="AT44" i="1"/>
  <c r="AV44" i="1"/>
  <c r="AF45" i="1"/>
  <c r="AG45" i="1"/>
  <c r="O45" i="1"/>
  <c r="AT45" i="1"/>
  <c r="AV45" i="1"/>
  <c r="AF46" i="1"/>
  <c r="AG46" i="1"/>
  <c r="O46" i="1"/>
  <c r="AT46" i="1"/>
  <c r="AV46" i="1"/>
  <c r="AF47" i="1"/>
  <c r="AG47" i="1"/>
  <c r="O47" i="1"/>
  <c r="AT47" i="1"/>
  <c r="AV47" i="1"/>
  <c r="AF48" i="1"/>
  <c r="AG48" i="1"/>
  <c r="O48" i="1"/>
  <c r="AT48" i="1"/>
  <c r="AV48" i="1"/>
  <c r="AF49" i="1"/>
  <c r="AG49" i="1"/>
  <c r="O49" i="1"/>
  <c r="AT49" i="1"/>
  <c r="AV49" i="1"/>
  <c r="AF50" i="1"/>
  <c r="AG50" i="1"/>
  <c r="O50" i="1"/>
  <c r="AT50" i="1"/>
  <c r="AV50" i="1"/>
  <c r="AF51" i="1"/>
  <c r="AG51" i="1"/>
  <c r="O51" i="1"/>
  <c r="AT51" i="1"/>
  <c r="AV51" i="1"/>
  <c r="AF52" i="1"/>
  <c r="AG52" i="1"/>
  <c r="O52" i="1"/>
  <c r="AT52" i="1"/>
  <c r="AV52" i="1"/>
  <c r="AF53" i="1"/>
  <c r="AG53" i="1"/>
  <c r="O53" i="1"/>
  <c r="AT53" i="1"/>
  <c r="AV53" i="1"/>
  <c r="AF54" i="1"/>
  <c r="AG54" i="1"/>
  <c r="O54" i="1"/>
  <c r="AT54" i="1"/>
  <c r="AV54" i="1"/>
  <c r="AF55" i="1"/>
  <c r="AG55" i="1"/>
  <c r="O55" i="1"/>
  <c r="AT55" i="1"/>
  <c r="AV55" i="1"/>
  <c r="AF56" i="1"/>
  <c r="AG56" i="1"/>
  <c r="O56" i="1"/>
  <c r="AT56" i="1"/>
  <c r="AV56" i="1"/>
  <c r="AF57" i="1"/>
  <c r="AG57" i="1"/>
  <c r="O57" i="1"/>
  <c r="AT57" i="1"/>
  <c r="AV57" i="1"/>
  <c r="AF58" i="1"/>
  <c r="AG58" i="1"/>
  <c r="O58" i="1"/>
  <c r="AT58" i="1"/>
  <c r="AV58" i="1"/>
  <c r="AF59" i="1"/>
  <c r="AG59" i="1"/>
  <c r="O59" i="1"/>
  <c r="AT59" i="1"/>
  <c r="AV59" i="1"/>
  <c r="AF60" i="1"/>
  <c r="AG60" i="1"/>
  <c r="O60" i="1"/>
  <c r="AT60" i="1"/>
  <c r="AV60" i="1"/>
  <c r="AF61" i="1"/>
  <c r="AG61" i="1"/>
  <c r="O61" i="1"/>
  <c r="AT61" i="1"/>
  <c r="AV61" i="1"/>
  <c r="AF62" i="1"/>
  <c r="AG62" i="1"/>
  <c r="O62" i="1"/>
  <c r="AT62" i="1"/>
  <c r="AV62" i="1"/>
  <c r="AF63" i="1"/>
  <c r="AG63" i="1"/>
  <c r="O63" i="1"/>
  <c r="AT63" i="1"/>
  <c r="AV63" i="1"/>
  <c r="AF64" i="1"/>
  <c r="AG64" i="1"/>
  <c r="O64" i="1"/>
  <c r="AT64" i="1"/>
  <c r="AV64" i="1"/>
  <c r="AF65" i="1"/>
  <c r="AG65" i="1"/>
  <c r="O65" i="1"/>
  <c r="AT65" i="1"/>
  <c r="AV65" i="1"/>
  <c r="AF66" i="1"/>
  <c r="AG66" i="1"/>
  <c r="O66" i="1"/>
  <c r="AT66" i="1"/>
  <c r="AV66" i="1"/>
  <c r="AF67" i="1"/>
  <c r="AG67" i="1"/>
  <c r="O67" i="1"/>
  <c r="AT67" i="1"/>
  <c r="AV67" i="1"/>
  <c r="AF68" i="1"/>
  <c r="AG68" i="1"/>
  <c r="O68" i="1"/>
  <c r="AT68" i="1"/>
  <c r="AV68" i="1"/>
  <c r="AF69" i="1"/>
  <c r="AG69" i="1"/>
  <c r="O69" i="1"/>
  <c r="AT69" i="1"/>
  <c r="AV69" i="1"/>
  <c r="AF70" i="1"/>
  <c r="AG70" i="1"/>
  <c r="O70" i="1"/>
  <c r="AT70" i="1"/>
  <c r="AV70" i="1"/>
  <c r="AF71" i="1"/>
  <c r="AG71" i="1"/>
  <c r="O71" i="1"/>
  <c r="AT71" i="1"/>
  <c r="AV71" i="1"/>
  <c r="AF72" i="1"/>
  <c r="AG72" i="1"/>
  <c r="O72" i="1"/>
  <c r="AT72" i="1"/>
  <c r="AV72" i="1"/>
  <c r="AF73" i="1"/>
  <c r="AG73" i="1"/>
  <c r="O73" i="1"/>
  <c r="AT73" i="1"/>
  <c r="AV73" i="1"/>
  <c r="AF74" i="1"/>
  <c r="AG74" i="1"/>
  <c r="O74" i="1"/>
  <c r="AT74" i="1"/>
  <c r="AV74" i="1"/>
  <c r="AF25" i="1"/>
  <c r="AG25" i="1"/>
  <c r="AT25" i="1"/>
  <c r="AV25" i="1"/>
  <c r="AJ26" i="1"/>
  <c r="AL26" i="1"/>
  <c r="AQ26" i="1"/>
  <c r="AJ27" i="1"/>
  <c r="AQ27" i="1"/>
  <c r="AJ28" i="1"/>
  <c r="AQ28" i="1"/>
  <c r="AJ29" i="1"/>
  <c r="AQ29" i="1"/>
  <c r="AJ30" i="1"/>
  <c r="AQ30" i="1"/>
  <c r="AJ31" i="1"/>
  <c r="AQ31" i="1"/>
  <c r="AJ32" i="1"/>
  <c r="AQ32" i="1"/>
  <c r="AJ33" i="1"/>
  <c r="AQ33" i="1"/>
  <c r="AJ34" i="1"/>
  <c r="AQ34" i="1"/>
  <c r="AJ35" i="1"/>
  <c r="AQ35" i="1"/>
  <c r="AJ36" i="1"/>
  <c r="AQ36" i="1"/>
  <c r="AJ37" i="1"/>
  <c r="AQ37" i="1"/>
  <c r="AJ38" i="1"/>
  <c r="AQ38" i="1"/>
  <c r="AJ39" i="1"/>
  <c r="AQ39" i="1"/>
  <c r="AJ40" i="1"/>
  <c r="AQ40" i="1"/>
  <c r="AJ41" i="1"/>
  <c r="AQ41" i="1"/>
  <c r="AJ42" i="1"/>
  <c r="AQ42" i="1"/>
  <c r="AJ43" i="1"/>
  <c r="AQ43" i="1"/>
  <c r="AJ44" i="1"/>
  <c r="AQ44" i="1"/>
  <c r="AJ45" i="1"/>
  <c r="AQ45" i="1"/>
  <c r="AJ46" i="1"/>
  <c r="AQ46" i="1"/>
  <c r="AJ47" i="1"/>
  <c r="AQ47" i="1"/>
  <c r="AJ48" i="1"/>
  <c r="AQ48" i="1"/>
  <c r="AJ49" i="1"/>
  <c r="AQ49" i="1"/>
  <c r="AJ50" i="1"/>
  <c r="AQ50" i="1"/>
  <c r="AJ51" i="1"/>
  <c r="AQ51" i="1"/>
  <c r="AJ52" i="1"/>
  <c r="AQ52" i="1"/>
  <c r="AJ53" i="1"/>
  <c r="AQ53" i="1"/>
  <c r="AJ54" i="1"/>
  <c r="AQ54" i="1"/>
  <c r="AJ55" i="1"/>
  <c r="AQ55" i="1"/>
  <c r="AJ56" i="1"/>
  <c r="AQ56" i="1"/>
  <c r="AJ57" i="1"/>
  <c r="AQ57" i="1"/>
  <c r="AJ58" i="1"/>
  <c r="AQ58" i="1"/>
  <c r="AJ59" i="1"/>
  <c r="AQ59" i="1"/>
  <c r="AJ60" i="1"/>
  <c r="AQ60" i="1"/>
  <c r="AJ61" i="1"/>
  <c r="AQ61" i="1"/>
  <c r="AJ62" i="1"/>
  <c r="AQ62" i="1"/>
  <c r="AJ63" i="1"/>
  <c r="AQ63" i="1"/>
  <c r="AJ64" i="1"/>
  <c r="AQ64" i="1"/>
  <c r="AJ65" i="1"/>
  <c r="AQ65" i="1"/>
  <c r="AJ66" i="1"/>
  <c r="AQ66" i="1"/>
  <c r="AJ67" i="1"/>
  <c r="AQ67" i="1"/>
  <c r="AJ68" i="1"/>
  <c r="AQ68" i="1"/>
  <c r="AJ69" i="1"/>
  <c r="AQ69" i="1"/>
  <c r="AJ70" i="1"/>
  <c r="AQ70" i="1"/>
  <c r="AJ71" i="1"/>
  <c r="AQ71" i="1"/>
  <c r="AJ72" i="1"/>
  <c r="AQ72" i="1"/>
  <c r="AJ73" i="1"/>
  <c r="AQ73" i="1"/>
  <c r="AJ74" i="1"/>
  <c r="AQ74" i="1"/>
  <c r="AJ25" i="1"/>
  <c r="AN25" i="1"/>
  <c r="AQ25" i="1"/>
  <c r="AR49" i="1"/>
  <c r="AP49" i="1"/>
  <c r="AO49" i="1"/>
  <c r="AN49" i="1"/>
  <c r="AM49" i="1"/>
  <c r="AL49" i="1"/>
  <c r="AK49" i="1"/>
  <c r="Z49" i="1"/>
  <c r="W49" i="1"/>
  <c r="T49" i="1"/>
  <c r="Q49" i="1"/>
  <c r="N49" i="1"/>
  <c r="AR48" i="1"/>
  <c r="AP48" i="1"/>
  <c r="AO48" i="1"/>
  <c r="AN48" i="1"/>
  <c r="AM48" i="1"/>
  <c r="AL48" i="1"/>
  <c r="AK48" i="1"/>
  <c r="Z48" i="1"/>
  <c r="W48" i="1"/>
  <c r="T48" i="1"/>
  <c r="Q48" i="1"/>
  <c r="N48" i="1"/>
  <c r="AR47" i="1"/>
  <c r="AP47" i="1"/>
  <c r="AO47" i="1"/>
  <c r="AN47" i="1"/>
  <c r="AM47" i="1"/>
  <c r="AL47" i="1"/>
  <c r="AK47" i="1"/>
  <c r="Z47" i="1"/>
  <c r="W47" i="1"/>
  <c r="T47" i="1"/>
  <c r="Q47" i="1"/>
  <c r="N47" i="1"/>
  <c r="AR46" i="1"/>
  <c r="AP46" i="1"/>
  <c r="AO46" i="1"/>
  <c r="AN46" i="1"/>
  <c r="AM46" i="1"/>
  <c r="AL46" i="1"/>
  <c r="AK46" i="1"/>
  <c r="Z46" i="1"/>
  <c r="W46" i="1"/>
  <c r="T46" i="1"/>
  <c r="Q46" i="1"/>
  <c r="N46" i="1"/>
  <c r="AR45" i="1"/>
  <c r="AP45" i="1"/>
  <c r="AO45" i="1"/>
  <c r="AN45" i="1"/>
  <c r="AM45" i="1"/>
  <c r="AL45" i="1"/>
  <c r="AK45" i="1"/>
  <c r="Z45" i="1"/>
  <c r="W45" i="1"/>
  <c r="T45" i="1"/>
  <c r="Q45" i="1"/>
  <c r="N45" i="1"/>
  <c r="AR44" i="1"/>
  <c r="AP44" i="1"/>
  <c r="AO44" i="1"/>
  <c r="AN44" i="1"/>
  <c r="AM44" i="1"/>
  <c r="AL44" i="1"/>
  <c r="AK44" i="1"/>
  <c r="Z44" i="1"/>
  <c r="W44" i="1"/>
  <c r="T44" i="1"/>
  <c r="Q44" i="1"/>
  <c r="N44" i="1"/>
  <c r="AR43" i="1"/>
  <c r="AP43" i="1"/>
  <c r="AO43" i="1"/>
  <c r="AN43" i="1"/>
  <c r="AM43" i="1"/>
  <c r="AL43" i="1"/>
  <c r="AK43" i="1"/>
  <c r="Z43" i="1"/>
  <c r="W43" i="1"/>
  <c r="T43" i="1"/>
  <c r="Q43" i="1"/>
  <c r="N43" i="1"/>
  <c r="AR42" i="1"/>
  <c r="AP42" i="1"/>
  <c r="AO42" i="1"/>
  <c r="AN42" i="1"/>
  <c r="AM42" i="1"/>
  <c r="AL42" i="1"/>
  <c r="AK42" i="1"/>
  <c r="Z42" i="1"/>
  <c r="W42" i="1"/>
  <c r="T42" i="1"/>
  <c r="Q42" i="1"/>
  <c r="N42" i="1"/>
  <c r="AR41" i="1"/>
  <c r="AP41" i="1"/>
  <c r="AO41" i="1"/>
  <c r="AN41" i="1"/>
  <c r="AM41" i="1"/>
  <c r="AL41" i="1"/>
  <c r="AK41" i="1"/>
  <c r="Z41" i="1"/>
  <c r="W41" i="1"/>
  <c r="T41" i="1"/>
  <c r="Q41" i="1"/>
  <c r="N41" i="1"/>
  <c r="AR40" i="1"/>
  <c r="AP40" i="1"/>
  <c r="AO40" i="1"/>
  <c r="AN40" i="1"/>
  <c r="AM40" i="1"/>
  <c r="AL40" i="1"/>
  <c r="AK40" i="1"/>
  <c r="Z40" i="1"/>
  <c r="W40" i="1"/>
  <c r="T40" i="1"/>
  <c r="Q40" i="1"/>
  <c r="N40" i="1"/>
  <c r="AR39" i="1"/>
  <c r="AP39" i="1"/>
  <c r="AO39" i="1"/>
  <c r="AN39" i="1"/>
  <c r="AM39" i="1"/>
  <c r="AL39" i="1"/>
  <c r="AK39" i="1"/>
  <c r="Z39" i="1"/>
  <c r="W39" i="1"/>
  <c r="T39" i="1"/>
  <c r="Q39" i="1"/>
  <c r="N39" i="1"/>
  <c r="AR38" i="1"/>
  <c r="AP38" i="1"/>
  <c r="AO38" i="1"/>
  <c r="AN38" i="1"/>
  <c r="AM38" i="1"/>
  <c r="AL38" i="1"/>
  <c r="AK38" i="1"/>
  <c r="Z38" i="1"/>
  <c r="W38" i="1"/>
  <c r="T38" i="1"/>
  <c r="Q38" i="1"/>
  <c r="N38" i="1"/>
  <c r="AR37" i="1"/>
  <c r="AP37" i="1"/>
  <c r="AO37" i="1"/>
  <c r="AN37" i="1"/>
  <c r="AM37" i="1"/>
  <c r="AL37" i="1"/>
  <c r="AK37" i="1"/>
  <c r="Z37" i="1"/>
  <c r="W37" i="1"/>
  <c r="T37" i="1"/>
  <c r="Q37" i="1"/>
  <c r="N37" i="1"/>
  <c r="AR36" i="1"/>
  <c r="AP36" i="1"/>
  <c r="AO36" i="1"/>
  <c r="AN36" i="1"/>
  <c r="AM36" i="1"/>
  <c r="AL36" i="1"/>
  <c r="AK36" i="1"/>
  <c r="Z36" i="1"/>
  <c r="W36" i="1"/>
  <c r="T36" i="1"/>
  <c r="Q36" i="1"/>
  <c r="N36" i="1"/>
  <c r="AR35" i="1"/>
  <c r="AP35" i="1"/>
  <c r="AO35" i="1"/>
  <c r="AN35" i="1"/>
  <c r="AM35" i="1"/>
  <c r="AL35" i="1"/>
  <c r="AK35" i="1"/>
  <c r="Z35" i="1"/>
  <c r="W35" i="1"/>
  <c r="T35" i="1"/>
  <c r="Q35" i="1"/>
  <c r="N35" i="1"/>
  <c r="AR34" i="1"/>
  <c r="AP34" i="1"/>
  <c r="AO34" i="1"/>
  <c r="AN34" i="1"/>
  <c r="AM34" i="1"/>
  <c r="AL34" i="1"/>
  <c r="AK34" i="1"/>
  <c r="Z34" i="1"/>
  <c r="W34" i="1"/>
  <c r="T34" i="1"/>
  <c r="Q34" i="1"/>
  <c r="N34" i="1"/>
  <c r="AR33" i="1"/>
  <c r="AP33" i="1"/>
  <c r="AO33" i="1"/>
  <c r="AN33" i="1"/>
  <c r="AM33" i="1"/>
  <c r="AL33" i="1"/>
  <c r="AK33" i="1"/>
  <c r="Z33" i="1"/>
  <c r="W33" i="1"/>
  <c r="T33" i="1"/>
  <c r="Q33" i="1"/>
  <c r="N33" i="1"/>
  <c r="AR32" i="1"/>
  <c r="AP32" i="1"/>
  <c r="AO32" i="1"/>
  <c r="AN32" i="1"/>
  <c r="AM32" i="1"/>
  <c r="AL32" i="1"/>
  <c r="AK32" i="1"/>
  <c r="Z32" i="1"/>
  <c r="W32" i="1"/>
  <c r="T32" i="1"/>
  <c r="Q32" i="1"/>
  <c r="N32" i="1"/>
  <c r="AR31" i="1"/>
  <c r="AP31" i="1"/>
  <c r="AO31" i="1"/>
  <c r="AN31" i="1"/>
  <c r="AM31" i="1"/>
  <c r="AL31" i="1"/>
  <c r="AK31" i="1"/>
  <c r="Z31" i="1"/>
  <c r="W31" i="1"/>
  <c r="T31" i="1"/>
  <c r="Q31" i="1"/>
  <c r="N31" i="1"/>
  <c r="AR30" i="1"/>
  <c r="AP30" i="1"/>
  <c r="AO30" i="1"/>
  <c r="AN30" i="1"/>
  <c r="AM30" i="1"/>
  <c r="AL30" i="1"/>
  <c r="AK30" i="1"/>
  <c r="Z30" i="1"/>
  <c r="W30" i="1"/>
  <c r="T30" i="1"/>
  <c r="Q30" i="1"/>
  <c r="N30" i="1"/>
  <c r="AR29" i="1"/>
  <c r="AP29" i="1"/>
  <c r="AO29" i="1"/>
  <c r="AN29" i="1"/>
  <c r="AM29" i="1"/>
  <c r="AL29" i="1"/>
  <c r="AK29" i="1"/>
  <c r="Z29" i="1"/>
  <c r="W29" i="1"/>
  <c r="T29" i="1"/>
  <c r="Q29" i="1"/>
  <c r="N29" i="1"/>
  <c r="Q74" i="1"/>
  <c r="Q73" i="1"/>
  <c r="Q72" i="1"/>
  <c r="Q71" i="1"/>
  <c r="Q70" i="1"/>
  <c r="Q69" i="1"/>
  <c r="Q68" i="1"/>
  <c r="Q67" i="1"/>
  <c r="Q66" i="1"/>
  <c r="Q65" i="1"/>
  <c r="Q64" i="1"/>
  <c r="Q63" i="1"/>
  <c r="Q62" i="1"/>
  <c r="Q61" i="1"/>
  <c r="Q60" i="1"/>
  <c r="Q59" i="1"/>
  <c r="Q58" i="1"/>
  <c r="Q57" i="1"/>
  <c r="Q56" i="1"/>
  <c r="Q55" i="1"/>
  <c r="Q54" i="1"/>
  <c r="Q53" i="1"/>
  <c r="Q52" i="1"/>
  <c r="Q51" i="1"/>
  <c r="Q50" i="1"/>
  <c r="Q28" i="1"/>
  <c r="Q27" i="1"/>
  <c r="Q26" i="1"/>
  <c r="Q25" i="1"/>
  <c r="T74" i="1"/>
  <c r="T73" i="1"/>
  <c r="T72" i="1"/>
  <c r="T71" i="1"/>
  <c r="T70" i="1"/>
  <c r="T69" i="1"/>
  <c r="T68" i="1"/>
  <c r="T67" i="1"/>
  <c r="T66" i="1"/>
  <c r="T65" i="1"/>
  <c r="T64" i="1"/>
  <c r="T63" i="1"/>
  <c r="T62" i="1"/>
  <c r="T61" i="1"/>
  <c r="T60" i="1"/>
  <c r="T59" i="1"/>
  <c r="T58" i="1"/>
  <c r="T57" i="1"/>
  <c r="T56" i="1"/>
  <c r="T55" i="1"/>
  <c r="T54" i="1"/>
  <c r="T53" i="1"/>
  <c r="T52" i="1"/>
  <c r="T51" i="1"/>
  <c r="T50" i="1"/>
  <c r="T28" i="1"/>
  <c r="T27" i="1"/>
  <c r="T26" i="1"/>
  <c r="T25" i="1"/>
  <c r="Z74" i="1"/>
  <c r="Z73" i="1"/>
  <c r="Z72" i="1"/>
  <c r="Z71" i="1"/>
  <c r="Z70" i="1"/>
  <c r="Z69" i="1"/>
  <c r="Z68" i="1"/>
  <c r="Z67" i="1"/>
  <c r="Z66" i="1"/>
  <c r="Z65" i="1"/>
  <c r="Z64" i="1"/>
  <c r="Z63" i="1"/>
  <c r="Z62" i="1"/>
  <c r="Z61" i="1"/>
  <c r="Z60" i="1"/>
  <c r="Z59" i="1"/>
  <c r="Z58" i="1"/>
  <c r="Z57" i="1"/>
  <c r="Z56" i="1"/>
  <c r="Z55" i="1"/>
  <c r="Z54" i="1"/>
  <c r="Z53" i="1"/>
  <c r="Z52" i="1"/>
  <c r="Z51" i="1"/>
  <c r="Z50" i="1"/>
  <c r="Z28" i="1"/>
  <c r="Z27" i="1"/>
  <c r="Z26" i="1"/>
  <c r="Z25" i="1"/>
  <c r="W74" i="1"/>
  <c r="W73" i="1"/>
  <c r="W72" i="1"/>
  <c r="W71" i="1"/>
  <c r="W70" i="1"/>
  <c r="W69" i="1"/>
  <c r="W68" i="1"/>
  <c r="W67" i="1"/>
  <c r="W66" i="1"/>
  <c r="W65" i="1"/>
  <c r="W64" i="1"/>
  <c r="W63" i="1"/>
  <c r="W62" i="1"/>
  <c r="W61" i="1"/>
  <c r="W60" i="1"/>
  <c r="W59" i="1"/>
  <c r="W58" i="1"/>
  <c r="W57" i="1"/>
  <c r="W56" i="1"/>
  <c r="W55" i="1"/>
  <c r="W54" i="1"/>
  <c r="W53" i="1"/>
  <c r="W52" i="1"/>
  <c r="W51" i="1"/>
  <c r="W50" i="1"/>
  <c r="W28" i="1"/>
  <c r="W27" i="1"/>
  <c r="AR26" i="1"/>
  <c r="W26" i="1"/>
  <c r="AR25" i="1"/>
  <c r="W25" i="1"/>
  <c r="N74" i="1"/>
  <c r="N73" i="1"/>
  <c r="N72" i="1"/>
  <c r="N71" i="1"/>
  <c r="N70" i="1"/>
  <c r="N69" i="1"/>
  <c r="N68" i="1"/>
  <c r="N67" i="1"/>
  <c r="N66" i="1"/>
  <c r="N65" i="1"/>
  <c r="N64" i="1"/>
  <c r="N63" i="1"/>
  <c r="N62" i="1"/>
  <c r="N61" i="1"/>
  <c r="N60" i="1"/>
  <c r="N59" i="1"/>
  <c r="N58" i="1"/>
  <c r="N57" i="1"/>
  <c r="N56" i="1"/>
  <c r="N55" i="1"/>
  <c r="N54" i="1"/>
  <c r="N53" i="1"/>
  <c r="N52" i="1"/>
  <c r="N51" i="1"/>
  <c r="N50" i="1"/>
  <c r="N28" i="1"/>
  <c r="N27" i="1"/>
  <c r="N26" i="1"/>
  <c r="N25" i="1"/>
  <c r="AP25" i="1"/>
  <c r="AM25" i="1"/>
  <c r="AP74" i="1"/>
  <c r="AP73" i="1"/>
  <c r="AP72" i="1"/>
  <c r="AP71" i="1"/>
  <c r="AP70" i="1"/>
  <c r="AP69" i="1"/>
  <c r="AP68" i="1"/>
  <c r="AP67" i="1"/>
  <c r="AP66" i="1"/>
  <c r="AP65" i="1"/>
  <c r="AP64" i="1"/>
  <c r="AP63" i="1"/>
  <c r="AP62" i="1"/>
  <c r="AP61" i="1"/>
  <c r="AP60" i="1"/>
  <c r="AP59" i="1"/>
  <c r="AP58" i="1"/>
  <c r="AP57" i="1"/>
  <c r="AP56" i="1"/>
  <c r="AP55" i="1"/>
  <c r="AP54" i="1"/>
  <c r="AP53" i="1"/>
  <c r="AP52" i="1"/>
  <c r="AP51" i="1"/>
  <c r="AP50" i="1"/>
  <c r="AP28" i="1"/>
  <c r="AP27" i="1"/>
  <c r="AP26" i="1"/>
  <c r="AR27" i="1"/>
  <c r="AL25" i="1"/>
  <c r="AK26" i="1"/>
  <c r="AM26" i="1"/>
  <c r="AN26" i="1"/>
  <c r="AO26" i="1"/>
  <c r="AK27" i="1"/>
  <c r="AL27" i="1"/>
  <c r="AM27" i="1"/>
  <c r="AN27" i="1"/>
  <c r="AO27" i="1"/>
  <c r="AK28" i="1"/>
  <c r="AL28" i="1"/>
  <c r="AM28" i="1"/>
  <c r="AN28" i="1"/>
  <c r="AO28" i="1"/>
  <c r="AR28" i="1"/>
  <c r="AK50" i="1"/>
  <c r="AL50" i="1"/>
  <c r="AM50" i="1"/>
  <c r="AN50" i="1"/>
  <c r="AO50" i="1"/>
  <c r="AR50" i="1"/>
  <c r="AK51" i="1"/>
  <c r="AL51" i="1"/>
  <c r="AM51" i="1"/>
  <c r="AN51" i="1"/>
  <c r="AO51" i="1"/>
  <c r="AR51" i="1"/>
  <c r="AK52" i="1"/>
  <c r="AL52" i="1"/>
  <c r="AM52" i="1"/>
  <c r="AN52" i="1"/>
  <c r="AO52" i="1"/>
  <c r="AR52" i="1"/>
  <c r="AK53" i="1"/>
  <c r="AL53" i="1"/>
  <c r="AM53" i="1"/>
  <c r="AN53" i="1"/>
  <c r="AO53" i="1"/>
  <c r="AR53" i="1"/>
  <c r="AK54" i="1"/>
  <c r="AL54" i="1"/>
  <c r="AM54" i="1"/>
  <c r="AN54" i="1"/>
  <c r="AO54" i="1"/>
  <c r="AR54" i="1"/>
  <c r="AK55" i="1"/>
  <c r="AL55" i="1"/>
  <c r="AM55" i="1"/>
  <c r="AN55" i="1"/>
  <c r="AO55" i="1"/>
  <c r="AR55" i="1"/>
  <c r="AK56" i="1"/>
  <c r="AL56" i="1"/>
  <c r="AM56" i="1"/>
  <c r="AN56" i="1"/>
  <c r="AO56" i="1"/>
  <c r="AR56" i="1"/>
  <c r="AK57" i="1"/>
  <c r="AL57" i="1"/>
  <c r="AM57" i="1"/>
  <c r="AN57" i="1"/>
  <c r="AO57" i="1"/>
  <c r="AR57" i="1"/>
  <c r="AK58" i="1"/>
  <c r="AL58" i="1"/>
  <c r="AM58" i="1"/>
  <c r="AN58" i="1"/>
  <c r="AO58" i="1"/>
  <c r="AR58" i="1"/>
  <c r="AK59" i="1"/>
  <c r="AL59" i="1"/>
  <c r="AM59" i="1"/>
  <c r="AN59" i="1"/>
  <c r="AO59" i="1"/>
  <c r="AR59" i="1"/>
  <c r="AK60" i="1"/>
  <c r="AL60" i="1"/>
  <c r="AM60" i="1"/>
  <c r="AN60" i="1"/>
  <c r="AO60" i="1"/>
  <c r="AR60" i="1"/>
  <c r="AK61" i="1"/>
  <c r="AL61" i="1"/>
  <c r="AM61" i="1"/>
  <c r="AN61" i="1"/>
  <c r="AO61" i="1"/>
  <c r="AR61" i="1"/>
  <c r="AK62" i="1"/>
  <c r="AL62" i="1"/>
  <c r="AM62" i="1"/>
  <c r="AN62" i="1"/>
  <c r="AO62" i="1"/>
  <c r="AR62" i="1"/>
  <c r="AK63" i="1"/>
  <c r="AL63" i="1"/>
  <c r="AM63" i="1"/>
  <c r="AN63" i="1"/>
  <c r="AO63" i="1"/>
  <c r="AR63" i="1"/>
  <c r="AK64" i="1"/>
  <c r="AL64" i="1"/>
  <c r="AM64" i="1"/>
  <c r="AN64" i="1"/>
  <c r="AO64" i="1"/>
  <c r="AR64" i="1"/>
  <c r="AK65" i="1"/>
  <c r="AL65" i="1"/>
  <c r="AM65" i="1"/>
  <c r="AN65" i="1"/>
  <c r="AO65" i="1"/>
  <c r="AR65" i="1"/>
  <c r="AK66" i="1"/>
  <c r="AL66" i="1"/>
  <c r="AM66" i="1"/>
  <c r="AN66" i="1"/>
  <c r="AO66" i="1"/>
  <c r="AR66" i="1"/>
  <c r="AK67" i="1"/>
  <c r="AL67" i="1"/>
  <c r="AM67" i="1"/>
  <c r="AN67" i="1"/>
  <c r="AO67" i="1"/>
  <c r="AR67" i="1"/>
  <c r="AK68" i="1"/>
  <c r="AL68" i="1"/>
  <c r="AM68" i="1"/>
  <c r="AN68" i="1"/>
  <c r="AO68" i="1"/>
  <c r="AR68" i="1"/>
  <c r="AK69" i="1"/>
  <c r="AL69" i="1"/>
  <c r="AM69" i="1"/>
  <c r="AN69" i="1"/>
  <c r="AO69" i="1"/>
  <c r="AR69" i="1"/>
  <c r="AK70" i="1"/>
  <c r="AL70" i="1"/>
  <c r="AM70" i="1"/>
  <c r="AN70" i="1"/>
  <c r="AO70" i="1"/>
  <c r="AR70" i="1"/>
  <c r="AK71" i="1"/>
  <c r="AL71" i="1"/>
  <c r="AM71" i="1"/>
  <c r="AN71" i="1"/>
  <c r="AO71" i="1"/>
  <c r="AR71" i="1"/>
  <c r="AK72" i="1"/>
  <c r="AL72" i="1"/>
  <c r="AM72" i="1"/>
  <c r="AN72" i="1"/>
  <c r="AO72" i="1"/>
  <c r="AR72" i="1"/>
  <c r="AK73" i="1"/>
  <c r="AL73" i="1"/>
  <c r="AM73" i="1"/>
  <c r="AN73" i="1"/>
  <c r="AO73" i="1"/>
  <c r="AR73" i="1"/>
  <c r="AK74" i="1"/>
  <c r="AL74" i="1"/>
  <c r="AM74" i="1"/>
  <c r="AN74" i="1"/>
  <c r="AO74" i="1"/>
  <c r="AR74" i="1"/>
  <c r="AO25" i="1"/>
  <c r="AK25" i="1"/>
</calcChain>
</file>

<file path=xl/sharedStrings.xml><?xml version="1.0" encoding="utf-8"?>
<sst xmlns="http://schemas.openxmlformats.org/spreadsheetml/2006/main" count="190" uniqueCount="114">
  <si>
    <t>Dag(en)</t>
  </si>
  <si>
    <t>Namen coaches</t>
  </si>
  <si>
    <t>Namen scheidsrechters</t>
  </si>
  <si>
    <t>Graduatie</t>
  </si>
  <si>
    <t>Licentie</t>
  </si>
  <si>
    <t>Voorkeur</t>
  </si>
  <si>
    <t>Achternaam</t>
  </si>
  <si>
    <t>Voornaam</t>
  </si>
  <si>
    <t>Geboortedatum</t>
  </si>
  <si>
    <t>Klasse</t>
  </si>
  <si>
    <t>Geslacht</t>
  </si>
  <si>
    <t>Gewicht</t>
  </si>
  <si>
    <t>Lengte</t>
  </si>
  <si>
    <t>Sparring</t>
  </si>
  <si>
    <t>Tul</t>
  </si>
  <si>
    <t xml:space="preserve">Pre-arranged </t>
  </si>
  <si>
    <t>free sparring</t>
  </si>
  <si>
    <t>Categorie</t>
  </si>
  <si>
    <t>Junior</t>
  </si>
  <si>
    <t>Senior</t>
  </si>
  <si>
    <t>Mat</t>
  </si>
  <si>
    <t>I dan</t>
  </si>
  <si>
    <t>II dan</t>
  </si>
  <si>
    <t>III dan</t>
  </si>
  <si>
    <t>IV dan</t>
  </si>
  <si>
    <t>V dan</t>
  </si>
  <si>
    <t>VI dan</t>
  </si>
  <si>
    <t>VII dan</t>
  </si>
  <si>
    <t>VIII dan</t>
  </si>
  <si>
    <t>IX dan</t>
  </si>
  <si>
    <t>Datum toernooi</t>
  </si>
  <si>
    <t>Dag 1</t>
  </si>
  <si>
    <t>Dag 2</t>
  </si>
  <si>
    <t>E-mail:</t>
  </si>
  <si>
    <t>I</t>
  </si>
  <si>
    <t>II</t>
  </si>
  <si>
    <t>III</t>
  </si>
  <si>
    <t>IV</t>
  </si>
  <si>
    <t>V</t>
  </si>
  <si>
    <t>VI</t>
  </si>
  <si>
    <t>VII</t>
  </si>
  <si>
    <t>VIII</t>
  </si>
  <si>
    <t>IX</t>
  </si>
  <si>
    <t>Sparring categorie</t>
  </si>
  <si>
    <t>Leeftijdscategorie</t>
  </si>
  <si>
    <t>Jun. dames</t>
  </si>
  <si>
    <t>Sen. Heren</t>
  </si>
  <si>
    <t>Vet. Dames</t>
  </si>
  <si>
    <t>Vet. Heren</t>
  </si>
  <si>
    <t>Combo</t>
  </si>
  <si>
    <t>Poule</t>
  </si>
  <si>
    <t>Sen. dames/Jun. Heren</t>
  </si>
  <si>
    <t>Combo totaal</t>
  </si>
  <si>
    <t>Tuls</t>
  </si>
  <si>
    <t>Streep</t>
  </si>
  <si>
    <t>-</t>
  </si>
  <si>
    <t>sparring</t>
  </si>
  <si>
    <t>Male/Female</t>
  </si>
  <si>
    <t>Day/Month/Year</t>
  </si>
  <si>
    <t>Date of Birth</t>
  </si>
  <si>
    <t>Day(s)</t>
  </si>
  <si>
    <t>Names coaches</t>
  </si>
  <si>
    <t>Names umpires</t>
  </si>
  <si>
    <t>Grade</t>
  </si>
  <si>
    <t>Licence</t>
  </si>
  <si>
    <t>Preference</t>
  </si>
  <si>
    <t>Gym name:</t>
  </si>
  <si>
    <t>Address:</t>
  </si>
  <si>
    <t>City</t>
  </si>
  <si>
    <t>Country</t>
  </si>
  <si>
    <t>Tel.:</t>
  </si>
  <si>
    <t>Surname</t>
  </si>
  <si>
    <t>First name</t>
  </si>
  <si>
    <t>Category</t>
  </si>
  <si>
    <t>Gender</t>
  </si>
  <si>
    <t>Centimeters</t>
  </si>
  <si>
    <t>Yes/No</t>
  </si>
  <si>
    <t>Pattern</t>
  </si>
  <si>
    <t>4th kup</t>
  </si>
  <si>
    <t>3rd kup</t>
  </si>
  <si>
    <t>2nd kup</t>
  </si>
  <si>
    <r>
      <t>1</t>
    </r>
    <r>
      <rPr>
        <vertAlign val="superscript"/>
        <sz val="12"/>
        <color theme="1"/>
        <rFont val="Calibri"/>
        <scheme val="minor"/>
      </rPr>
      <t>st</t>
    </r>
    <r>
      <rPr>
        <sz val="12"/>
        <color theme="1"/>
        <rFont val="Calibri"/>
        <family val="2"/>
        <scheme val="minor"/>
      </rPr>
      <t xml:space="preserve"> kup</t>
    </r>
  </si>
  <si>
    <t>A international</t>
  </si>
  <si>
    <t>B international</t>
  </si>
  <si>
    <t>B national</t>
  </si>
  <si>
    <t>C licence</t>
  </si>
  <si>
    <t>D licence</t>
  </si>
  <si>
    <t>No preference</t>
  </si>
  <si>
    <t>Corner</t>
  </si>
  <si>
    <t>Table</t>
  </si>
  <si>
    <t>Youth</t>
  </si>
  <si>
    <t>Veteran</t>
  </si>
  <si>
    <t>Male</t>
  </si>
  <si>
    <t>Female</t>
  </si>
  <si>
    <t>Yes</t>
  </si>
  <si>
    <t>No</t>
  </si>
  <si>
    <t>Yes, team 1</t>
  </si>
  <si>
    <t>Yes, team 2</t>
  </si>
  <si>
    <t>Yes, team 3</t>
  </si>
  <si>
    <t>Yes, team 4</t>
  </si>
  <si>
    <t>Yes, team 5</t>
  </si>
  <si>
    <t>Yes, team 6</t>
  </si>
  <si>
    <t>April 11th 2015</t>
  </si>
  <si>
    <t>April 12th 2015</t>
  </si>
  <si>
    <t>April 11th &amp; 12th 2015</t>
  </si>
  <si>
    <t>Tul leeftijdscategorie</t>
  </si>
  <si>
    <t>Fill in all the orange area's from left to right.</t>
  </si>
  <si>
    <r>
      <t xml:space="preserve">Send the completed registration form </t>
    </r>
    <r>
      <rPr>
        <b/>
        <u/>
        <sz val="12"/>
        <rFont val="Calibri"/>
        <scheme val="minor"/>
      </rPr>
      <t>BEFORE</t>
    </r>
    <r>
      <rPr>
        <b/>
        <sz val="12"/>
        <rFont val="Calibri"/>
        <scheme val="minor"/>
      </rPr>
      <t xml:space="preserve"> March 29th 2015 to WOC@hollandcup.net</t>
    </r>
  </si>
  <si>
    <t>Work instruction</t>
  </si>
  <si>
    <t>Length</t>
  </si>
  <si>
    <t>Grade/Degree</t>
  </si>
  <si>
    <t>Height</t>
  </si>
  <si>
    <r>
      <t xml:space="preserve">Do not fill in weight </t>
    </r>
    <r>
      <rPr>
        <b/>
        <u/>
        <sz val="12"/>
        <rFont val="Calibri"/>
        <scheme val="minor"/>
      </rPr>
      <t>and</t>
    </r>
    <r>
      <rPr>
        <b/>
        <sz val="12"/>
        <rFont val="Calibri"/>
        <scheme val="minor"/>
      </rPr>
      <t xml:space="preserve"> height for one person.</t>
    </r>
  </si>
  <si>
    <t>Kilograms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</si>
</sst>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413]d\ mmmm\ yyyy;@"/>
    <numFmt numFmtId="165" formatCode="_-* #,##0_-;_-* #,##0\-;_-* &quot;-&quot;??_-;_-@_-"/>
  </numFmts>
  <fonts count="17" x14ac:knownFonts="1">
    <font>
      <sz val="12"/>
      <color theme="1"/>
      <name val="Calibri"/>
      <family val="2"/>
      <scheme val="minor"/>
    </font>
    <font>
      <sz val="12"/>
      <color theme="1"/>
      <name val="Calibri"/>
      <family val="2"/>
      <scheme val="minor"/>
    </font>
    <font>
      <b/>
      <sz val="12"/>
      <color theme="1"/>
      <name val="Calibri"/>
      <family val="2"/>
      <scheme val="minor"/>
    </font>
    <font>
      <b/>
      <u/>
      <sz val="12"/>
      <color theme="1"/>
      <name val="Calibri"/>
      <scheme val="minor"/>
    </font>
    <font>
      <u/>
      <sz val="12"/>
      <color theme="10"/>
      <name val="Calibri"/>
      <family val="2"/>
      <scheme val="minor"/>
    </font>
    <font>
      <u/>
      <sz val="12"/>
      <color theme="11"/>
      <name val="Calibri"/>
      <family val="2"/>
      <scheme val="minor"/>
    </font>
    <font>
      <i/>
      <sz val="12"/>
      <color theme="1"/>
      <name val="Calibri"/>
      <scheme val="minor"/>
    </font>
    <font>
      <vertAlign val="superscript"/>
      <sz val="12"/>
      <color theme="1"/>
      <name val="Calibri"/>
      <scheme val="minor"/>
    </font>
    <font>
      <b/>
      <u/>
      <sz val="12"/>
      <name val="Calibri"/>
      <scheme val="minor"/>
    </font>
    <font>
      <sz val="8"/>
      <name val="Calibri"/>
      <family val="2"/>
      <scheme val="minor"/>
    </font>
    <font>
      <b/>
      <i/>
      <sz val="12"/>
      <color theme="1"/>
      <name val="Calibri"/>
      <scheme val="minor"/>
    </font>
    <font>
      <b/>
      <sz val="12"/>
      <name val="Calibri"/>
      <scheme val="minor"/>
    </font>
    <font>
      <b/>
      <u/>
      <sz val="12"/>
      <color rgb="FFFFFF00"/>
      <name val="Calibri"/>
      <scheme val="minor"/>
    </font>
    <font>
      <b/>
      <u/>
      <sz val="48"/>
      <color theme="9"/>
      <name val="Good Times"/>
    </font>
    <font>
      <b/>
      <u/>
      <sz val="17"/>
      <name val="Good Times"/>
    </font>
    <font>
      <b/>
      <sz val="14"/>
      <name val="Good Times"/>
    </font>
    <font>
      <sz val="14"/>
      <name val="Good Times"/>
    </font>
  </fonts>
  <fills count="5">
    <fill>
      <patternFill patternType="none"/>
    </fill>
    <fill>
      <patternFill patternType="gray125"/>
    </fill>
    <fill>
      <patternFill patternType="solid">
        <fgColor rgb="FFFF0000"/>
        <bgColor indexed="64"/>
      </patternFill>
    </fill>
    <fill>
      <patternFill patternType="solid">
        <fgColor theme="9"/>
        <bgColor indexed="64"/>
      </patternFill>
    </fill>
    <fill>
      <patternFill patternType="solid">
        <fgColor theme="9" tint="0.59999389629810485"/>
        <bgColor indexed="64"/>
      </patternFill>
    </fill>
  </fills>
  <borders count="58">
    <border>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thin">
        <color auto="1"/>
      </right>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style="thin">
        <color auto="1"/>
      </right>
      <top/>
      <bottom style="medium">
        <color auto="1"/>
      </bottom>
      <diagonal/>
    </border>
    <border>
      <left/>
      <right style="thin">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s>
  <cellStyleXfs count="131">
    <xf numFmtId="0" fontId="0" fillId="0" borderId="0"/>
    <xf numFmtId="43" fontId="1"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182">
    <xf numFmtId="0" fontId="0" fillId="0" borderId="0" xfId="0"/>
    <xf numFmtId="0" fontId="0" fillId="0" borderId="0" xfId="0" applyAlignment="1">
      <alignment horizontal="center"/>
    </xf>
    <xf numFmtId="0" fontId="0" fillId="0" borderId="0"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2" fillId="0" borderId="7" xfId="0" applyFont="1" applyBorder="1" applyAlignment="1">
      <alignment horizontal="center"/>
    </xf>
    <xf numFmtId="0" fontId="0" fillId="0" borderId="9" xfId="0" applyBorder="1"/>
    <xf numFmtId="0" fontId="0" fillId="0" borderId="10" xfId="0" applyBorder="1"/>
    <xf numFmtId="0" fontId="0" fillId="0" borderId="11" xfId="0" applyBorder="1"/>
    <xf numFmtId="0" fontId="0" fillId="0" borderId="4" xfId="0" applyBorder="1" applyAlignment="1">
      <alignment horizontal="center"/>
    </xf>
    <xf numFmtId="0" fontId="0" fillId="0" borderId="7" xfId="0" applyBorder="1" applyAlignment="1">
      <alignment horizontal="center"/>
    </xf>
    <xf numFmtId="0" fontId="2" fillId="0" borderId="0" xfId="0" applyFont="1" applyBorder="1" applyAlignment="1">
      <alignment horizontal="center"/>
    </xf>
    <xf numFmtId="0" fontId="0" fillId="0" borderId="9" xfId="0"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0" fontId="3" fillId="0" borderId="0" xfId="0" applyFont="1" applyAlignment="1"/>
    <xf numFmtId="0" fontId="6" fillId="0" borderId="0" xfId="0" applyFont="1" applyAlignment="1">
      <alignment horizontal="center"/>
    </xf>
    <xf numFmtId="14" fontId="0" fillId="0" borderId="0" xfId="0" applyNumberFormat="1"/>
    <xf numFmtId="0" fontId="2" fillId="0" borderId="7" xfId="0" applyFont="1" applyBorder="1"/>
    <xf numFmtId="0" fontId="2" fillId="0" borderId="0" xfId="0" applyFont="1" applyBorder="1"/>
    <xf numFmtId="14" fontId="2" fillId="0" borderId="0" xfId="0" applyNumberFormat="1" applyFont="1" applyBorder="1"/>
    <xf numFmtId="14" fontId="0" fillId="0" borderId="0" xfId="0" applyNumberFormat="1" applyBorder="1"/>
    <xf numFmtId="0" fontId="0" fillId="0" borderId="6" xfId="0" applyBorder="1" applyAlignment="1">
      <alignment horizontal="center"/>
    </xf>
    <xf numFmtId="0" fontId="0" fillId="0" borderId="8" xfId="0" applyBorder="1" applyAlignment="1">
      <alignment horizontal="center"/>
    </xf>
    <xf numFmtId="0" fontId="2" fillId="0" borderId="15" xfId="0" applyFont="1" applyBorder="1" applyAlignment="1">
      <alignment horizontal="center"/>
    </xf>
    <xf numFmtId="0" fontId="2" fillId="0" borderId="0" xfId="0" applyFont="1" applyBorder="1" applyAlignment="1">
      <alignment horizontal="left"/>
    </xf>
    <xf numFmtId="0" fontId="2" fillId="0" borderId="9" xfId="0" applyFont="1" applyBorder="1"/>
    <xf numFmtId="0" fontId="2" fillId="0" borderId="10" xfId="0" applyFont="1" applyBorder="1" applyAlignment="1">
      <alignment horizontal="left"/>
    </xf>
    <xf numFmtId="0" fontId="2" fillId="0" borderId="7" xfId="0" applyFont="1" applyBorder="1" applyAlignment="1">
      <alignment horizontal="left"/>
    </xf>
    <xf numFmtId="0" fontId="0" fillId="0" borderId="10" xfId="0" applyBorder="1" applyAlignment="1">
      <alignment horizontal="left"/>
    </xf>
    <xf numFmtId="0" fontId="2" fillId="0" borderId="21" xfId="0" applyFont="1" applyBorder="1" applyAlignment="1">
      <alignment horizontal="center"/>
    </xf>
    <xf numFmtId="0" fontId="0" fillId="0" borderId="20" xfId="0" applyBorder="1"/>
    <xf numFmtId="0" fontId="6" fillId="0" borderId="9" xfId="0" applyFont="1" applyBorder="1" applyAlignment="1">
      <alignment horizontal="center"/>
    </xf>
    <xf numFmtId="0" fontId="3" fillId="0" borderId="23" xfId="0" applyFont="1" applyBorder="1" applyAlignment="1">
      <alignment horizontal="center"/>
    </xf>
    <xf numFmtId="0" fontId="0" fillId="0" borderId="24" xfId="0" applyBorder="1" applyAlignment="1">
      <alignment horizontal="center"/>
    </xf>
    <xf numFmtId="0" fontId="6" fillId="0" borderId="25" xfId="0" applyFont="1" applyBorder="1" applyAlignment="1">
      <alignment horizontal="center"/>
    </xf>
    <xf numFmtId="14" fontId="0" fillId="0" borderId="10" xfId="0" applyNumberFormat="1" applyBorder="1"/>
    <xf numFmtId="0" fontId="2" fillId="0" borderId="8" xfId="0" applyFont="1" applyBorder="1"/>
    <xf numFmtId="165" fontId="0" fillId="0" borderId="0" xfId="1" applyNumberFormat="1" applyFont="1" applyBorder="1"/>
    <xf numFmtId="165" fontId="0" fillId="0" borderId="8" xfId="1" applyNumberFormat="1" applyFont="1" applyBorder="1"/>
    <xf numFmtId="165" fontId="0" fillId="0" borderId="10" xfId="1" applyNumberFormat="1" applyFont="1" applyBorder="1"/>
    <xf numFmtId="165" fontId="0" fillId="0" borderId="11" xfId="1" applyNumberFormat="1" applyFont="1" applyBorder="1"/>
    <xf numFmtId="0" fontId="0" fillId="0" borderId="1" xfId="0" applyFill="1" applyBorder="1" applyAlignment="1">
      <alignment horizontal="center"/>
    </xf>
    <xf numFmtId="0" fontId="0" fillId="0" borderId="30" xfId="0" applyFill="1" applyBorder="1" applyAlignment="1">
      <alignment horizontal="left"/>
    </xf>
    <xf numFmtId="0" fontId="0" fillId="0" borderId="14" xfId="0" applyFill="1" applyBorder="1" applyAlignment="1">
      <alignment horizontal="left"/>
    </xf>
    <xf numFmtId="0" fontId="0" fillId="0" borderId="20" xfId="0" applyBorder="1" applyAlignment="1">
      <alignment horizontal="left"/>
    </xf>
    <xf numFmtId="0" fontId="3" fillId="0" borderId="0" xfId="0" applyFont="1" applyBorder="1" applyAlignment="1">
      <alignment horizontal="center"/>
    </xf>
    <xf numFmtId="0" fontId="0" fillId="0" borderId="18" xfId="0" applyBorder="1" applyAlignment="1">
      <alignment horizontal="center"/>
    </xf>
    <xf numFmtId="0" fontId="0" fillId="0" borderId="12" xfId="0" applyBorder="1" applyAlignment="1">
      <alignment horizontal="center"/>
    </xf>
    <xf numFmtId="0" fontId="3" fillId="0" borderId="5" xfId="0" applyFont="1" applyBorder="1" applyAlignment="1">
      <alignment horizontal="center"/>
    </xf>
    <xf numFmtId="0" fontId="6" fillId="0" borderId="10" xfId="0" applyFont="1" applyBorder="1" applyAlignment="1">
      <alignment horizontal="center"/>
    </xf>
    <xf numFmtId="0" fontId="0" fillId="0" borderId="1" xfId="0" applyBorder="1" applyAlignment="1">
      <alignment horizontal="center"/>
    </xf>
    <xf numFmtId="0" fontId="0" fillId="0" borderId="0" xfId="0" applyBorder="1" applyAlignment="1">
      <alignment horizontal="center"/>
    </xf>
    <xf numFmtId="0" fontId="0" fillId="0" borderId="22" xfId="0" applyBorder="1" applyAlignment="1">
      <alignment horizontal="center"/>
    </xf>
    <xf numFmtId="0" fontId="0" fillId="0" borderId="24" xfId="0" applyBorder="1"/>
    <xf numFmtId="0" fontId="6" fillId="0" borderId="18" xfId="0" applyFont="1" applyBorder="1" applyAlignment="1">
      <alignment horizontal="center"/>
    </xf>
    <xf numFmtId="0" fontId="6" fillId="0" borderId="0" xfId="0" applyFont="1" applyBorder="1" applyAlignment="1">
      <alignment horizontal="center"/>
    </xf>
    <xf numFmtId="0" fontId="0" fillId="0" borderId="12" xfId="0" applyBorder="1"/>
    <xf numFmtId="0" fontId="0" fillId="0" borderId="32" xfId="0" applyBorder="1" applyAlignment="1">
      <alignment horizontal="center"/>
    </xf>
    <xf numFmtId="0" fontId="0" fillId="0" borderId="33" xfId="0" applyBorder="1" applyAlignment="1">
      <alignment horizontal="center"/>
    </xf>
    <xf numFmtId="0" fontId="0" fillId="0" borderId="18" xfId="0" applyBorder="1"/>
    <xf numFmtId="0" fontId="0" fillId="0" borderId="19" xfId="0" applyBorder="1"/>
    <xf numFmtId="0" fontId="0" fillId="0" borderId="32" xfId="0" applyBorder="1"/>
    <xf numFmtId="0" fontId="0" fillId="0" borderId="33" xfId="0" applyBorder="1"/>
    <xf numFmtId="0" fontId="0" fillId="0" borderId="3"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0" fillId="0" borderId="28" xfId="0" applyBorder="1" applyAlignment="1">
      <alignment horizontal="center"/>
    </xf>
    <xf numFmtId="0" fontId="0" fillId="0" borderId="29" xfId="0" applyBorder="1"/>
    <xf numFmtId="0" fontId="0" fillId="0" borderId="25" xfId="0" applyBorder="1"/>
    <xf numFmtId="0" fontId="0" fillId="0" borderId="28" xfId="0" applyBorder="1"/>
    <xf numFmtId="0" fontId="10" fillId="0" borderId="36" xfId="0" applyFont="1" applyBorder="1" applyAlignment="1">
      <alignment horizontal="center"/>
    </xf>
    <xf numFmtId="0" fontId="10" fillId="0" borderId="31" xfId="0" applyFont="1" applyBorder="1" applyAlignment="1">
      <alignment horizontal="center"/>
    </xf>
    <xf numFmtId="0" fontId="2" fillId="0" borderId="37" xfId="0" applyFont="1" applyBorder="1" applyAlignment="1">
      <alignment horizontal="center"/>
    </xf>
    <xf numFmtId="0" fontId="2" fillId="0" borderId="31" xfId="0" applyFont="1" applyBorder="1" applyAlignment="1">
      <alignment horizontal="center"/>
    </xf>
    <xf numFmtId="0" fontId="6" fillId="0" borderId="8" xfId="0" applyFont="1" applyBorder="1" applyAlignment="1">
      <alignment horizontal="center"/>
    </xf>
    <xf numFmtId="0" fontId="0" fillId="0" borderId="34" xfId="0" applyFont="1" applyBorder="1" applyAlignment="1">
      <alignment horizontal="center"/>
    </xf>
    <xf numFmtId="0" fontId="0" fillId="0" borderId="35" xfId="0" applyFont="1" applyBorder="1" applyAlignment="1">
      <alignment horizontal="center"/>
    </xf>
    <xf numFmtId="0" fontId="3" fillId="0" borderId="6" xfId="0" applyFont="1" applyBorder="1" applyAlignment="1"/>
    <xf numFmtId="0" fontId="3" fillId="0" borderId="4" xfId="0" applyFont="1" applyBorder="1" applyAlignment="1">
      <alignment horizontal="center"/>
    </xf>
    <xf numFmtId="0" fontId="0" fillId="0" borderId="18" xfId="0" applyFont="1" applyBorder="1" applyAlignment="1">
      <alignment horizontal="center"/>
    </xf>
    <xf numFmtId="0" fontId="0" fillId="0" borderId="28" xfId="0" applyFont="1" applyBorder="1" applyAlignment="1">
      <alignment horizontal="center"/>
    </xf>
    <xf numFmtId="0" fontId="2" fillId="0" borderId="36" xfId="0" applyFont="1" applyBorder="1" applyAlignment="1">
      <alignment horizontal="center"/>
    </xf>
    <xf numFmtId="0" fontId="0" fillId="0" borderId="18" xfId="0" applyFont="1" applyFill="1" applyBorder="1" applyAlignment="1">
      <alignment horizontal="center"/>
    </xf>
    <xf numFmtId="0" fontId="3" fillId="0" borderId="40" xfId="0" applyFont="1" applyBorder="1"/>
    <xf numFmtId="0" fontId="3" fillId="0" borderId="39" xfId="0" applyFont="1" applyBorder="1"/>
    <xf numFmtId="0" fontId="3" fillId="0" borderId="41" xfId="0" applyFont="1" applyBorder="1"/>
    <xf numFmtId="0" fontId="3" fillId="0" borderId="5" xfId="0" applyFont="1" applyBorder="1" applyAlignment="1"/>
    <xf numFmtId="0" fontId="6" fillId="0" borderId="7" xfId="0" applyFont="1" applyBorder="1" applyAlignment="1">
      <alignment horizontal="center"/>
    </xf>
    <xf numFmtId="0" fontId="0" fillId="0" borderId="0" xfId="0" applyBorder="1" applyAlignment="1">
      <alignment horizontal="right"/>
    </xf>
    <xf numFmtId="14" fontId="0" fillId="0" borderId="10" xfId="0" applyNumberFormat="1" applyBorder="1" applyAlignment="1"/>
    <xf numFmtId="0" fontId="0" fillId="0" borderId="10" xfId="0" applyBorder="1" applyAlignment="1"/>
    <xf numFmtId="0" fontId="3" fillId="0" borderId="11" xfId="0" applyFont="1" applyBorder="1" applyAlignment="1"/>
    <xf numFmtId="0" fontId="6" fillId="0" borderId="43" xfId="0" applyFont="1" applyBorder="1" applyAlignment="1">
      <alignment horizontal="center"/>
    </xf>
    <xf numFmtId="0" fontId="6" fillId="0" borderId="44" xfId="0" applyFont="1" applyBorder="1" applyAlignment="1">
      <alignment horizontal="center"/>
    </xf>
    <xf numFmtId="0" fontId="6" fillId="0" borderId="42"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11" fillId="2" borderId="50" xfId="0" applyFont="1" applyFill="1" applyBorder="1" applyAlignment="1"/>
    <xf numFmtId="0" fontId="11" fillId="2" borderId="52" xfId="0" applyFont="1" applyFill="1" applyBorder="1" applyAlignment="1"/>
    <xf numFmtId="0" fontId="0" fillId="0" borderId="16" xfId="0" applyBorder="1"/>
    <xf numFmtId="0" fontId="0" fillId="0" borderId="17" xfId="0" applyBorder="1"/>
    <xf numFmtId="0" fontId="0" fillId="0" borderId="17" xfId="0" applyBorder="1" applyAlignment="1">
      <alignment horizontal="center"/>
    </xf>
    <xf numFmtId="0" fontId="0" fillId="0" borderId="1" xfId="0" applyBorder="1"/>
    <xf numFmtId="0" fontId="0" fillId="0" borderId="55" xfId="0" applyBorder="1"/>
    <xf numFmtId="0" fontId="0" fillId="0" borderId="44" xfId="0" applyBorder="1"/>
    <xf numFmtId="0" fontId="3" fillId="0" borderId="44" xfId="0" applyFont="1" applyBorder="1"/>
    <xf numFmtId="0" fontId="0" fillId="0" borderId="56" xfId="0" applyBorder="1"/>
    <xf numFmtId="0" fontId="3" fillId="0" borderId="55" xfId="0" applyFont="1" applyBorder="1"/>
    <xf numFmtId="0" fontId="11" fillId="3" borderId="41" xfId="0" applyFont="1" applyFill="1" applyBorder="1"/>
    <xf numFmtId="49" fontId="0" fillId="0" borderId="0" xfId="0" applyNumberFormat="1" applyBorder="1" applyAlignment="1">
      <alignment horizontal="center"/>
    </xf>
    <xf numFmtId="0" fontId="3" fillId="0" borderId="5" xfId="0" applyFont="1" applyBorder="1" applyAlignment="1">
      <alignment horizontal="center"/>
    </xf>
    <xf numFmtId="0" fontId="0" fillId="0" borderId="0" xfId="0" applyBorder="1" applyAlignment="1">
      <alignment horizontal="center"/>
    </xf>
    <xf numFmtId="0" fontId="0" fillId="0" borderId="12" xfId="0" applyBorder="1" applyAlignment="1">
      <alignment horizontal="center"/>
    </xf>
    <xf numFmtId="0" fontId="0" fillId="0" borderId="18" xfId="0" applyBorder="1" applyAlignment="1">
      <alignment horizontal="center"/>
    </xf>
    <xf numFmtId="0" fontId="10" fillId="0" borderId="39" xfId="0" applyFont="1" applyBorder="1" applyAlignment="1">
      <alignment horizontal="center"/>
    </xf>
    <xf numFmtId="0" fontId="0" fillId="4" borderId="3" xfId="0" applyFill="1" applyBorder="1" applyAlignment="1" applyProtection="1">
      <alignment horizontal="center"/>
      <protection locked="0"/>
    </xf>
    <xf numFmtId="49" fontId="0" fillId="4" borderId="3" xfId="0" applyNumberFormat="1" applyFill="1" applyBorder="1" applyAlignment="1" applyProtection="1">
      <alignment horizontal="center"/>
      <protection locked="0"/>
    </xf>
    <xf numFmtId="0" fontId="0" fillId="4" borderId="22" xfId="0" applyFill="1" applyBorder="1" applyProtection="1">
      <protection locked="0"/>
    </xf>
    <xf numFmtId="0" fontId="0" fillId="4" borderId="3" xfId="0" applyFill="1" applyBorder="1" applyProtection="1">
      <protection locked="0"/>
    </xf>
    <xf numFmtId="0" fontId="0" fillId="4" borderId="22" xfId="0" applyFill="1" applyBorder="1" applyAlignment="1" applyProtection="1">
      <alignment horizontal="center"/>
      <protection locked="0"/>
    </xf>
    <xf numFmtId="0" fontId="0" fillId="4" borderId="19" xfId="0" applyFill="1" applyBorder="1" applyAlignment="1" applyProtection="1">
      <alignment horizontal="right"/>
      <protection locked="0"/>
    </xf>
    <xf numFmtId="0" fontId="0" fillId="4" borderId="13" xfId="0" applyFill="1" applyBorder="1" applyAlignment="1" applyProtection="1">
      <alignment horizontal="right"/>
      <protection locked="0"/>
    </xf>
    <xf numFmtId="0" fontId="6" fillId="0" borderId="57" xfId="0" applyFont="1" applyBorder="1" applyAlignment="1">
      <alignment horizontal="center"/>
    </xf>
    <xf numFmtId="164" fontId="0" fillId="4" borderId="13" xfId="0" applyNumberFormat="1" applyFill="1" applyBorder="1" applyAlignment="1" applyProtection="1">
      <alignment horizontal="center"/>
      <protection locked="0"/>
    </xf>
    <xf numFmtId="164" fontId="0" fillId="4" borderId="2" xfId="0" applyNumberFormat="1" applyFill="1" applyBorder="1" applyAlignment="1" applyProtection="1">
      <alignment horizontal="center"/>
      <protection locked="0"/>
    </xf>
    <xf numFmtId="164" fontId="0" fillId="4" borderId="14" xfId="0" applyNumberFormat="1" applyFill="1" applyBorder="1" applyAlignment="1" applyProtection="1">
      <alignment horizontal="center"/>
      <protection locked="0"/>
    </xf>
    <xf numFmtId="0" fontId="0" fillId="0" borderId="13" xfId="0" applyBorder="1" applyAlignment="1">
      <alignment horizontal="center"/>
    </xf>
    <xf numFmtId="0" fontId="0" fillId="0" borderId="2" xfId="0" applyBorder="1" applyAlignment="1">
      <alignment horizontal="center"/>
    </xf>
    <xf numFmtId="0" fontId="0" fillId="0" borderId="14" xfId="0" applyBorder="1" applyAlignment="1">
      <alignment horizontal="center"/>
    </xf>
    <xf numFmtId="0" fontId="0" fillId="4" borderId="13" xfId="0" applyFill="1" applyBorder="1" applyAlignment="1" applyProtection="1">
      <alignment horizontal="right"/>
      <protection locked="0"/>
    </xf>
    <xf numFmtId="0" fontId="0" fillId="4" borderId="2" xfId="0" applyFill="1" applyBorder="1" applyAlignment="1" applyProtection="1">
      <alignment horizontal="right"/>
      <protection locked="0"/>
    </xf>
    <xf numFmtId="0" fontId="0" fillId="4" borderId="13" xfId="0" applyFill="1" applyBorder="1" applyAlignment="1" applyProtection="1">
      <alignment horizontal="center"/>
      <protection locked="0"/>
    </xf>
    <xf numFmtId="0" fontId="0" fillId="4" borderId="14" xfId="0" applyFill="1" applyBorder="1" applyAlignment="1" applyProtection="1">
      <alignment horizontal="center"/>
      <protection locked="0"/>
    </xf>
    <xf numFmtId="0" fontId="0" fillId="0" borderId="19" xfId="0" applyBorder="1" applyAlignment="1">
      <alignment horizontal="center"/>
    </xf>
    <xf numFmtId="0" fontId="0" fillId="0" borderId="1" xfId="0" applyBorder="1" applyAlignment="1">
      <alignment horizontal="center"/>
    </xf>
    <xf numFmtId="0" fontId="0" fillId="0" borderId="20" xfId="0" applyBorder="1" applyAlignment="1">
      <alignment horizontal="center"/>
    </xf>
    <xf numFmtId="0" fontId="16" fillId="0" borderId="0" xfId="128" applyFont="1" applyBorder="1" applyAlignment="1">
      <alignment horizontal="center" vertical="center"/>
    </xf>
    <xf numFmtId="0" fontId="15" fillId="0" borderId="0" xfId="0" applyFont="1" applyBorder="1" applyAlignment="1">
      <alignment horizontal="center" vertical="center"/>
    </xf>
    <xf numFmtId="0" fontId="3" fillId="0" borderId="5" xfId="0" applyFont="1" applyBorder="1" applyAlignment="1">
      <alignment horizontal="center"/>
    </xf>
    <xf numFmtId="0" fontId="0" fillId="0" borderId="0" xfId="0" applyBorder="1" applyAlignment="1">
      <alignment horizontal="center"/>
    </xf>
    <xf numFmtId="0" fontId="6" fillId="0" borderId="10" xfId="0" applyFont="1" applyBorder="1" applyAlignment="1">
      <alignment horizontal="center"/>
    </xf>
    <xf numFmtId="0" fontId="3" fillId="0" borderId="0" xfId="0" applyFont="1" applyBorder="1" applyAlignment="1">
      <alignment horizontal="center"/>
    </xf>
    <xf numFmtId="0" fontId="3" fillId="0" borderId="26" xfId="0" applyFont="1" applyBorder="1" applyAlignment="1">
      <alignment horizontal="center"/>
    </xf>
    <xf numFmtId="0" fontId="3" fillId="0" borderId="27" xfId="0" applyFont="1" applyBorder="1" applyAlignment="1">
      <alignment horizontal="center"/>
    </xf>
    <xf numFmtId="14" fontId="0" fillId="0" borderId="18" xfId="0" applyNumberFormat="1" applyBorder="1" applyAlignment="1">
      <alignment horizontal="center"/>
    </xf>
    <xf numFmtId="0" fontId="0" fillId="0" borderId="12" xfId="0" applyBorder="1" applyAlignment="1">
      <alignment horizontal="center"/>
    </xf>
    <xf numFmtId="0" fontId="6" fillId="0" borderId="28" xfId="0" applyFont="1" applyBorder="1" applyAlignment="1">
      <alignment horizontal="center"/>
    </xf>
    <xf numFmtId="0" fontId="6" fillId="0" borderId="29" xfId="0" applyFont="1" applyBorder="1" applyAlignment="1">
      <alignment horizontal="center"/>
    </xf>
    <xf numFmtId="164" fontId="0" fillId="4" borderId="19" xfId="0" applyNumberFormat="1" applyFill="1" applyBorder="1" applyAlignment="1" applyProtection="1">
      <alignment horizontal="center"/>
      <protection locked="0"/>
    </xf>
    <xf numFmtId="164" fontId="0" fillId="4" borderId="1" xfId="0" applyNumberFormat="1" applyFill="1" applyBorder="1" applyAlignment="1" applyProtection="1">
      <alignment horizontal="center"/>
      <protection locked="0"/>
    </xf>
    <xf numFmtId="164" fontId="0" fillId="4" borderId="20" xfId="0" applyNumberFormat="1" applyFill="1" applyBorder="1" applyAlignment="1" applyProtection="1">
      <alignment horizontal="center"/>
      <protection locked="0"/>
    </xf>
    <xf numFmtId="0" fontId="0" fillId="4" borderId="3" xfId="0" applyFill="1" applyBorder="1" applyAlignment="1" applyProtection="1">
      <alignment horizontal="center"/>
      <protection locked="0"/>
    </xf>
    <xf numFmtId="0" fontId="0" fillId="4" borderId="1" xfId="0" applyFont="1" applyFill="1" applyBorder="1" applyAlignment="1" applyProtection="1">
      <alignment horizontal="left"/>
      <protection locked="0"/>
    </xf>
    <xf numFmtId="0" fontId="0" fillId="4" borderId="19" xfId="0" applyFill="1" applyBorder="1" applyAlignment="1" applyProtection="1">
      <alignment horizontal="right"/>
      <protection locked="0"/>
    </xf>
    <xf numFmtId="0" fontId="0" fillId="4" borderId="1" xfId="0" applyFill="1" applyBorder="1" applyAlignment="1" applyProtection="1">
      <alignment horizontal="right"/>
      <protection locked="0"/>
    </xf>
    <xf numFmtId="0" fontId="0" fillId="4" borderId="1" xfId="0" applyFill="1" applyBorder="1" applyAlignment="1" applyProtection="1">
      <alignment horizontal="left"/>
      <protection locked="0"/>
    </xf>
    <xf numFmtId="0" fontId="0" fillId="4" borderId="2" xfId="0" applyFill="1" applyBorder="1" applyAlignment="1" applyProtection="1">
      <alignment horizontal="left"/>
      <protection locked="0"/>
    </xf>
    <xf numFmtId="0" fontId="0" fillId="4" borderId="19" xfId="0" applyFill="1" applyBorder="1" applyAlignment="1" applyProtection="1">
      <alignment horizontal="center"/>
      <protection locked="0"/>
    </xf>
    <xf numFmtId="0" fontId="0" fillId="4" borderId="20" xfId="0" applyFill="1" applyBorder="1" applyAlignment="1" applyProtection="1">
      <alignment horizontal="center"/>
      <protection locked="0"/>
    </xf>
    <xf numFmtId="0" fontId="0" fillId="0" borderId="18" xfId="0" applyBorder="1" applyAlignment="1">
      <alignment horizontal="center"/>
    </xf>
    <xf numFmtId="0" fontId="3" fillId="0" borderId="18" xfId="0" applyFont="1" applyBorder="1" applyAlignment="1">
      <alignment horizontal="center"/>
    </xf>
    <xf numFmtId="0" fontId="3" fillId="0" borderId="12" xfId="0" applyFont="1" applyBorder="1" applyAlignment="1">
      <alignment horizontal="center"/>
    </xf>
    <xf numFmtId="0" fontId="11" fillId="3" borderId="40" xfId="0" applyFont="1" applyFill="1" applyBorder="1" applyAlignment="1">
      <alignment horizontal="center"/>
    </xf>
    <xf numFmtId="0" fontId="11" fillId="3" borderId="39" xfId="0" applyFont="1" applyFill="1" applyBorder="1" applyAlignment="1">
      <alignment horizontal="center"/>
    </xf>
    <xf numFmtId="0" fontId="11" fillId="2" borderId="53" xfId="0" applyFont="1" applyFill="1" applyBorder="1" applyAlignment="1">
      <alignment horizontal="left"/>
    </xf>
    <xf numFmtId="0" fontId="11" fillId="2" borderId="54" xfId="0" applyFont="1" applyFill="1" applyBorder="1" applyAlignment="1">
      <alignment horizontal="left"/>
    </xf>
    <xf numFmtId="0" fontId="10" fillId="0" borderId="37" xfId="0" applyFont="1" applyBorder="1" applyAlignment="1">
      <alignment horizontal="center"/>
    </xf>
    <xf numFmtId="0" fontId="10" fillId="0" borderId="38" xfId="0" applyFont="1" applyBorder="1" applyAlignment="1">
      <alignment horizontal="center"/>
    </xf>
    <xf numFmtId="0" fontId="10" fillId="0" borderId="39" xfId="0" applyFont="1" applyBorder="1" applyAlignment="1">
      <alignment horizontal="center"/>
    </xf>
    <xf numFmtId="0" fontId="3" fillId="0" borderId="4" xfId="0" applyFont="1" applyBorder="1" applyAlignment="1">
      <alignment horizontal="center"/>
    </xf>
    <xf numFmtId="0" fontId="3" fillId="0" borderId="6" xfId="0" applyFont="1" applyBorder="1" applyAlignment="1">
      <alignment horizontal="center"/>
    </xf>
    <xf numFmtId="0" fontId="14" fillId="0" borderId="0" xfId="0" applyFont="1" applyBorder="1" applyAlignment="1">
      <alignment horizontal="center"/>
    </xf>
    <xf numFmtId="0" fontId="13" fillId="0" borderId="0" xfId="0" applyFont="1" applyBorder="1" applyAlignment="1">
      <alignment horizontal="center"/>
    </xf>
    <xf numFmtId="0" fontId="11" fillId="2" borderId="0" xfId="0" applyFont="1" applyFill="1" applyBorder="1" applyAlignment="1">
      <alignment horizontal="left"/>
    </xf>
    <xf numFmtId="0" fontId="11" fillId="2" borderId="51" xfId="0" applyFont="1" applyFill="1" applyBorder="1" applyAlignment="1">
      <alignment horizontal="left"/>
    </xf>
    <xf numFmtId="0" fontId="12" fillId="2" borderId="47" xfId="0" applyFont="1" applyFill="1" applyBorder="1" applyAlignment="1">
      <alignment horizontal="center"/>
    </xf>
    <xf numFmtId="0" fontId="12" fillId="2" borderId="48" xfId="0" applyFont="1" applyFill="1" applyBorder="1" applyAlignment="1">
      <alignment horizontal="center"/>
    </xf>
    <xf numFmtId="0" fontId="12" fillId="2" borderId="49" xfId="0" applyFont="1" applyFill="1" applyBorder="1" applyAlignment="1">
      <alignment horizontal="center"/>
    </xf>
  </cellXfs>
  <cellStyles count="131">
    <cellStyle name="Gevolgde hyperlink" xfId="3" builtinId="9" hidden="1"/>
    <cellStyle name="Gevolgde hyperlink" xfId="5" builtinId="9" hidden="1"/>
    <cellStyle name="Gevolgde hyperlink" xfId="7" builtinId="9" hidden="1"/>
    <cellStyle name="Gevolgde hyperlink" xfId="9" builtinId="9" hidden="1"/>
    <cellStyle name="Gevolgde hyperlink" xfId="11" builtinId="9" hidden="1"/>
    <cellStyle name="Gevolgde hyperlink" xfId="13" builtinId="9" hidden="1"/>
    <cellStyle name="Gevolgde hyperlink" xfId="15" builtinId="9" hidden="1"/>
    <cellStyle name="Gevolgde hyperlink" xfId="17" builtinId="9" hidden="1"/>
    <cellStyle name="Gevolgde hyperlink" xfId="19" builtinId="9" hidden="1"/>
    <cellStyle name="Gevolgde hyperlink" xfId="21" builtinId="9" hidden="1"/>
    <cellStyle name="Gevolgde hyperlink" xfId="23" builtinId="9" hidden="1"/>
    <cellStyle name="Gevolgde hyperlink" xfId="25" builtinId="9" hidden="1"/>
    <cellStyle name="Gevolgde hyperlink" xfId="27" builtinId="9" hidden="1"/>
    <cellStyle name="Gevolgde hyperlink" xfId="29" builtinId="9" hidden="1"/>
    <cellStyle name="Gevolgde hyperlink" xfId="31" builtinId="9" hidden="1"/>
    <cellStyle name="Gevolgde hyperlink" xfId="33" builtinId="9" hidden="1"/>
    <cellStyle name="Gevolgde hyperlink" xfId="35" builtinId="9" hidden="1"/>
    <cellStyle name="Gevolgde hyperlink" xfId="37" builtinId="9" hidden="1"/>
    <cellStyle name="Gevolgde hyperlink" xfId="39" builtinId="9" hidden="1"/>
    <cellStyle name="Gevolgde hyperlink" xfId="41" builtinId="9" hidden="1"/>
    <cellStyle name="Gevolgde hyperlink" xfId="43" builtinId="9" hidden="1"/>
    <cellStyle name="Gevolgde hyperlink" xfId="45" builtinId="9" hidden="1"/>
    <cellStyle name="Gevolgde hyperlink" xfId="47" builtinId="9" hidden="1"/>
    <cellStyle name="Gevolgde hyperlink" xfId="49" builtinId="9" hidden="1"/>
    <cellStyle name="Gevolgde hyperlink" xfId="51" builtinId="9" hidden="1"/>
    <cellStyle name="Gevolgde hyperlink" xfId="53" builtinId="9" hidden="1"/>
    <cellStyle name="Gevolgde hyperlink" xfId="55" builtinId="9" hidden="1"/>
    <cellStyle name="Gevolgde hyperlink" xfId="57" builtinId="9" hidden="1"/>
    <cellStyle name="Gevolgde hyperlink" xfId="59" builtinId="9" hidden="1"/>
    <cellStyle name="Gevolgde hyperlink" xfId="61" builtinId="9" hidden="1"/>
    <cellStyle name="Gevolgde hyperlink" xfId="63" builtinId="9" hidden="1"/>
    <cellStyle name="Gevolgde hyperlink" xfId="65" builtinId="9" hidden="1"/>
    <cellStyle name="Gevolgde hyperlink" xfId="67" builtinId="9" hidden="1"/>
    <cellStyle name="Gevolgde hyperlink" xfId="69" builtinId="9" hidden="1"/>
    <cellStyle name="Gevolgde hyperlink" xfId="71" builtinId="9" hidden="1"/>
    <cellStyle name="Gevolgde hyperlink" xfId="73" builtinId="9" hidden="1"/>
    <cellStyle name="Gevolgde hyperlink" xfId="75" builtinId="9" hidden="1"/>
    <cellStyle name="Gevolgde hyperlink" xfId="77" builtinId="9" hidden="1"/>
    <cellStyle name="Gevolgde hyperlink" xfId="79" builtinId="9" hidden="1"/>
    <cellStyle name="Gevolgde hyperlink" xfId="81" builtinId="9" hidden="1"/>
    <cellStyle name="Gevolgde hyperlink" xfId="83" builtinId="9" hidden="1"/>
    <cellStyle name="Gevolgde hyperlink" xfId="85" builtinId="9" hidden="1"/>
    <cellStyle name="Gevolgde hyperlink" xfId="87" builtinId="9" hidden="1"/>
    <cellStyle name="Gevolgde hyperlink" xfId="89" builtinId="9" hidden="1"/>
    <cellStyle name="Gevolgde hyperlink" xfId="91" builtinId="9" hidden="1"/>
    <cellStyle name="Gevolgde hyperlink" xfId="93" builtinId="9" hidden="1"/>
    <cellStyle name="Gevolgde hyperlink" xfId="95" builtinId="9" hidden="1"/>
    <cellStyle name="Gevolgde hyperlink" xfId="97" builtinId="9" hidden="1"/>
    <cellStyle name="Gevolgde hyperlink" xfId="99" builtinId="9" hidden="1"/>
    <cellStyle name="Gevolgde hyperlink" xfId="101" builtinId="9" hidden="1"/>
    <cellStyle name="Gevolgde hyperlink" xfId="103" builtinId="9" hidden="1"/>
    <cellStyle name="Gevolgde hyperlink" xfId="105" builtinId="9" hidden="1"/>
    <cellStyle name="Gevolgde hyperlink" xfId="107" builtinId="9" hidden="1"/>
    <cellStyle name="Gevolgde hyperlink" xfId="109" builtinId="9" hidden="1"/>
    <cellStyle name="Gevolgde hyperlink" xfId="111" builtinId="9" hidden="1"/>
    <cellStyle name="Gevolgde hyperlink" xfId="113" builtinId="9" hidden="1"/>
    <cellStyle name="Gevolgde hyperlink" xfId="115" builtinId="9" hidden="1"/>
    <cellStyle name="Gevolgde hyperlink" xfId="117" builtinId="9" hidden="1"/>
    <cellStyle name="Gevolgde hyperlink" xfId="119" builtinId="9" hidden="1"/>
    <cellStyle name="Gevolgde hyperlink" xfId="121" builtinId="9" hidden="1"/>
    <cellStyle name="Gevolgde hyperlink" xfId="123" builtinId="9" hidden="1"/>
    <cellStyle name="Gevolgde hyperlink" xfId="125" builtinId="9" hidden="1"/>
    <cellStyle name="Gevolgde hyperlink" xfId="127" builtinId="9" hidden="1"/>
    <cellStyle name="Gevolgde hyperlink" xfId="129" builtinId="9" hidden="1"/>
    <cellStyle name="Gevolgde hyperlink" xfId="130"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cellStyle name="Komma" xfId="1" builtinId="3"/>
    <cellStyle name="Normaal" xfId="0" builtinId="0"/>
  </cellStyles>
  <dxfs count="18">
    <dxf>
      <font>
        <color auto="1"/>
      </font>
      <fill>
        <patternFill patternType="solid">
          <fgColor indexed="64"/>
          <bgColor rgb="FFFF0000"/>
        </patternFill>
      </fill>
    </dxf>
    <dxf>
      <font>
        <color auto="1"/>
      </font>
      <fill>
        <patternFill patternType="solid">
          <fgColor indexed="64"/>
          <bgColor theme="0"/>
        </patternFill>
      </fill>
    </dxf>
    <dxf>
      <font>
        <color auto="1"/>
      </font>
      <fill>
        <patternFill patternType="solid">
          <fgColor indexed="64"/>
          <bgColor theme="0"/>
        </patternFill>
      </fill>
    </dxf>
    <dxf>
      <font>
        <color auto="1"/>
      </font>
      <fill>
        <patternFill patternType="solid">
          <fgColor indexed="64"/>
          <bgColor theme="0"/>
        </patternFill>
      </fill>
    </dxf>
    <dxf>
      <font>
        <color auto="1"/>
      </font>
      <fill>
        <patternFill patternType="solid">
          <fgColor indexed="64"/>
          <bgColor theme="0"/>
        </patternFill>
      </fill>
    </dxf>
    <dxf>
      <font>
        <color auto="1"/>
      </font>
      <fill>
        <patternFill patternType="solid">
          <fgColor indexed="64"/>
          <bgColor theme="0"/>
        </patternFill>
      </fill>
    </dxf>
    <dxf>
      <font>
        <color auto="1"/>
      </font>
      <fill>
        <patternFill patternType="solid">
          <fgColor indexed="64"/>
          <bgColor theme="0"/>
        </patternFill>
      </fill>
    </dxf>
    <dxf>
      <font>
        <color auto="1"/>
      </font>
      <fill>
        <patternFill patternType="solid">
          <fgColor indexed="64"/>
          <bgColor theme="0"/>
        </patternFill>
      </fill>
    </dxf>
    <dxf>
      <font>
        <color auto="1"/>
      </font>
      <fill>
        <patternFill patternType="solid">
          <fgColor indexed="64"/>
          <bgColor theme="0"/>
        </patternFill>
      </fill>
    </dxf>
    <dxf>
      <font>
        <color auto="1"/>
      </font>
      <fill>
        <patternFill patternType="solid">
          <fgColor indexed="64"/>
          <bgColor theme="0"/>
        </patternFill>
      </fill>
    </dxf>
    <dxf>
      <font>
        <color auto="1"/>
      </font>
      <fill>
        <patternFill patternType="solid">
          <fgColor indexed="64"/>
          <bgColor theme="0"/>
        </patternFill>
      </fill>
    </dxf>
    <dxf>
      <font>
        <color auto="1"/>
      </font>
      <fill>
        <patternFill patternType="solid">
          <fgColor indexed="64"/>
          <bgColor theme="0"/>
        </patternFill>
      </fill>
    </dxf>
    <dxf>
      <font>
        <color auto="1"/>
      </font>
      <fill>
        <patternFill patternType="solid">
          <fgColor indexed="64"/>
          <bgColor theme="0"/>
        </patternFill>
      </fill>
    </dxf>
    <dxf>
      <font>
        <color auto="1"/>
      </font>
      <fill>
        <patternFill patternType="solid">
          <fgColor indexed="64"/>
          <bgColor theme="0"/>
        </patternFill>
      </fill>
    </dxf>
    <dxf>
      <font>
        <color auto="1"/>
      </font>
      <fill>
        <patternFill patternType="solid">
          <fgColor indexed="64"/>
          <bgColor theme="0"/>
        </patternFill>
      </fill>
    </dxf>
    <dxf>
      <font>
        <color auto="1"/>
      </font>
      <fill>
        <patternFill patternType="solid">
          <fgColor indexed="64"/>
          <bgColor theme="0"/>
        </patternFill>
      </fill>
    </dxf>
    <dxf>
      <font>
        <color auto="1"/>
      </font>
      <fill>
        <patternFill patternType="solid">
          <fgColor indexed="64"/>
          <bgColor theme="0"/>
        </patternFill>
      </fill>
    </dxf>
    <dxf>
      <font>
        <color auto="1"/>
      </font>
      <fill>
        <patternFill patternType="solid">
          <fgColor indexed="64"/>
          <bgColor theme="0"/>
        </patternFill>
      </fill>
    </dxf>
  </dxfs>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25400</xdr:colOff>
      <xdr:row>1</xdr:row>
      <xdr:rowOff>260350</xdr:rowOff>
    </xdr:from>
    <xdr:to>
      <xdr:col>3</xdr:col>
      <xdr:colOff>1003300</xdr:colOff>
      <xdr:row>3</xdr:row>
      <xdr:rowOff>107950</xdr:rowOff>
    </xdr:to>
    <xdr:pic>
      <xdr:nvPicPr>
        <xdr:cNvPr id="2" name="Afbeelding 1" descr="Sportschool_Tim_Kool_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0400" y="450850"/>
          <a:ext cx="27178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996950</xdr:colOff>
      <xdr:row>0</xdr:row>
      <xdr:rowOff>139700</xdr:rowOff>
    </xdr:from>
    <xdr:to>
      <xdr:col>27</xdr:col>
      <xdr:colOff>1314450</xdr:colOff>
      <xdr:row>4</xdr:row>
      <xdr:rowOff>38100</xdr:rowOff>
    </xdr:to>
    <xdr:pic>
      <xdr:nvPicPr>
        <xdr:cNvPr id="3" name="Afbeelding 2" descr="Holland_Cup_logo.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950" y="139700"/>
          <a:ext cx="36195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1701800</xdr:colOff>
      <xdr:row>0</xdr:row>
      <xdr:rowOff>127000</xdr:rowOff>
    </xdr:from>
    <xdr:to>
      <xdr:col>22</xdr:col>
      <xdr:colOff>482600</xdr:colOff>
      <xdr:row>4</xdr:row>
      <xdr:rowOff>88900</xdr:rowOff>
    </xdr:to>
    <xdr:pic>
      <xdr:nvPicPr>
        <xdr:cNvPr id="4" name="Afbeelding 3"/>
        <xdr:cNvPicPr>
          <a:picLocks noChangeAspect="1"/>
        </xdr:cNvPicPr>
      </xdr:nvPicPr>
      <xdr:blipFill>
        <a:blip xmlns:r="http://schemas.openxmlformats.org/officeDocument/2006/relationships" r:embed="rId3"/>
        <a:stretch>
          <a:fillRect/>
        </a:stretch>
      </xdr:blipFill>
      <xdr:spPr>
        <a:xfrm>
          <a:off x="4305300" y="127000"/>
          <a:ext cx="9169400" cy="1447800"/>
        </a:xfrm>
        <a:prstGeom prst="rect">
          <a:avLst/>
        </a:prstGeom>
      </xdr:spPr>
    </xdr:pic>
    <xdr:clientData/>
  </xdr:twoCellAnchor>
</xdr:wsDr>
</file>

<file path=xl/theme/theme1.xml><?xml version="1.0" encoding="utf-8"?>
<a:theme xmlns:a="http://schemas.openxmlformats.org/drawingml/2006/main" name="Office-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BH209"/>
  <sheetViews>
    <sheetView showGridLines="0" tabSelected="1" topLeftCell="C1" workbookViewId="0">
      <selection activeCell="C7" sqref="C7:G7"/>
    </sheetView>
  </sheetViews>
  <sheetFormatPr baseColWidth="10" defaultColWidth="0" defaultRowHeight="15" zeroHeight="1" x14ac:dyDescent="0"/>
  <cols>
    <col min="1" max="1" width="1.1640625" customWidth="1"/>
    <col min="2" max="2" width="10.1640625" customWidth="1"/>
    <col min="3" max="4" width="22.83203125" customWidth="1"/>
    <col min="5" max="6" width="1.1640625" customWidth="1"/>
    <col min="7" max="7" width="22" customWidth="1"/>
    <col min="8" max="9" width="1.1640625" customWidth="1"/>
    <col min="10" max="10" width="2.33203125" style="1" customWidth="1"/>
    <col min="11" max="11" width="8.83203125" style="1" customWidth="1"/>
    <col min="12" max="12" width="12.83203125" style="1" customWidth="1"/>
    <col min="13" max="13" width="5.83203125" style="1" customWidth="1"/>
    <col min="14" max="14" width="6.83203125" style="1" customWidth="1"/>
    <col min="15" max="15" width="4.33203125" style="1" customWidth="1"/>
    <col min="16" max="16" width="5.83203125" style="1" customWidth="1"/>
    <col min="17" max="17" width="10.83203125" customWidth="1"/>
    <col min="18" max="18" width="1.1640625" customWidth="1"/>
    <col min="19" max="19" width="7.6640625" customWidth="1"/>
    <col min="20" max="20" width="7.83203125" customWidth="1"/>
    <col min="21" max="21" width="1.1640625" customWidth="1"/>
    <col min="22" max="22" width="11.33203125" customWidth="1"/>
    <col min="23" max="23" width="14.83203125" customWidth="1"/>
    <col min="24" max="24" width="1.1640625" customWidth="1"/>
    <col min="25" max="25" width="11.33203125" customWidth="1"/>
    <col min="26" max="26" width="14.83203125" customWidth="1"/>
    <col min="27" max="27" width="1.1640625" customWidth="1"/>
    <col min="28" max="28" width="22.1640625" customWidth="1"/>
    <col min="29" max="30" width="1.1640625" customWidth="1"/>
    <col min="31" max="31" width="15.5" hidden="1" customWidth="1"/>
    <col min="32" max="33" width="15.33203125" hidden="1" customWidth="1"/>
    <col min="34" max="34" width="11.33203125" hidden="1" customWidth="1"/>
    <col min="35" max="37" width="10.83203125" hidden="1" customWidth="1"/>
    <col min="38" max="38" width="19.83203125" hidden="1" customWidth="1"/>
    <col min="39" max="39" width="23.1640625" hidden="1" customWidth="1"/>
    <col min="40" max="43" width="10.83203125" hidden="1" customWidth="1"/>
    <col min="44" max="44" width="12.5" hidden="1" customWidth="1"/>
    <col min="45" max="46" width="13.6640625" hidden="1" customWidth="1"/>
    <col min="47" max="47" width="12.6640625" hidden="1" customWidth="1"/>
    <col min="48" max="48" width="12.5" hidden="1" customWidth="1"/>
    <col min="49" max="16384" width="10.83203125" hidden="1"/>
  </cols>
  <sheetData>
    <row r="1" spans="1:29" s="104" customFormat="1">
      <c r="A1" s="103"/>
      <c r="J1" s="105"/>
      <c r="K1" s="105"/>
      <c r="L1" s="105"/>
      <c r="M1" s="105"/>
      <c r="N1" s="105"/>
      <c r="O1" s="105"/>
      <c r="P1" s="105"/>
    </row>
    <row r="2" spans="1:29" s="2" customFormat="1" ht="50" customHeight="1">
      <c r="A2" s="63"/>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row>
    <row r="3" spans="1:29" s="2" customFormat="1" ht="21" customHeight="1">
      <c r="A3" s="63"/>
      <c r="B3" s="140"/>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row>
    <row r="4" spans="1:29" s="2" customFormat="1" ht="31" customHeight="1">
      <c r="A4" s="63"/>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row>
    <row r="5" spans="1:29" s="2" customFormat="1" ht="16" thickBot="1">
      <c r="A5" s="63"/>
      <c r="J5" s="55"/>
      <c r="K5" s="55"/>
      <c r="L5" s="55"/>
      <c r="M5" s="55"/>
      <c r="N5" s="55"/>
      <c r="O5" s="55"/>
      <c r="P5" s="55"/>
    </row>
    <row r="6" spans="1:29" s="2" customFormat="1" ht="7" customHeight="1" thickBot="1">
      <c r="A6" s="63"/>
      <c r="B6" s="3"/>
      <c r="C6" s="4"/>
      <c r="D6" s="4"/>
      <c r="E6" s="4"/>
      <c r="F6" s="4"/>
      <c r="G6" s="4"/>
      <c r="H6" s="4"/>
      <c r="I6" s="4"/>
      <c r="J6" s="16"/>
      <c r="K6" s="16"/>
      <c r="L6" s="16"/>
      <c r="M6" s="16"/>
      <c r="N6" s="16"/>
      <c r="O6" s="16"/>
      <c r="P6" s="16"/>
      <c r="Q6" s="4"/>
      <c r="R6" s="4"/>
      <c r="S6" s="4"/>
      <c r="T6" s="4"/>
      <c r="U6" s="4"/>
      <c r="V6" s="4"/>
      <c r="W6" s="4"/>
      <c r="X6" s="4"/>
      <c r="Y6" s="4"/>
      <c r="Z6" s="4"/>
      <c r="AA6" s="4"/>
      <c r="AB6" s="4"/>
      <c r="AC6" s="5"/>
    </row>
    <row r="7" spans="1:29" s="2" customFormat="1" ht="16" thickTop="1">
      <c r="A7" s="63"/>
      <c r="B7" s="31" t="s">
        <v>66</v>
      </c>
      <c r="C7" s="159"/>
      <c r="D7" s="159"/>
      <c r="E7" s="159"/>
      <c r="F7" s="159"/>
      <c r="G7" s="159"/>
      <c r="I7" s="179" t="s">
        <v>108</v>
      </c>
      <c r="J7" s="180"/>
      <c r="K7" s="180"/>
      <c r="L7" s="180"/>
      <c r="M7" s="180"/>
      <c r="N7" s="180"/>
      <c r="O7" s="180"/>
      <c r="P7" s="180"/>
      <c r="Q7" s="180"/>
      <c r="R7" s="180"/>
      <c r="S7" s="180"/>
      <c r="T7" s="181"/>
      <c r="V7" s="28" t="s">
        <v>69</v>
      </c>
      <c r="W7" s="159"/>
      <c r="X7" s="159"/>
      <c r="Y7" s="159"/>
      <c r="Z7" s="159"/>
      <c r="AA7" s="159"/>
      <c r="AB7" s="159"/>
      <c r="AC7" s="7"/>
    </row>
    <row r="8" spans="1:29" s="2" customFormat="1">
      <c r="A8" s="63"/>
      <c r="B8" s="21" t="s">
        <v>67</v>
      </c>
      <c r="C8" s="160"/>
      <c r="D8" s="160"/>
      <c r="E8" s="160"/>
      <c r="F8" s="160"/>
      <c r="G8" s="160"/>
      <c r="I8" s="101" t="s">
        <v>55</v>
      </c>
      <c r="J8" s="177" t="s">
        <v>106</v>
      </c>
      <c r="K8" s="177"/>
      <c r="L8" s="177"/>
      <c r="M8" s="177"/>
      <c r="N8" s="177"/>
      <c r="O8" s="177"/>
      <c r="P8" s="177"/>
      <c r="Q8" s="177"/>
      <c r="R8" s="177"/>
      <c r="S8" s="177"/>
      <c r="T8" s="178"/>
      <c r="V8" s="28" t="s">
        <v>70</v>
      </c>
      <c r="W8" s="159"/>
      <c r="X8" s="159"/>
      <c r="Y8" s="159"/>
      <c r="Z8" s="159"/>
      <c r="AA8" s="159"/>
      <c r="AB8" s="159"/>
      <c r="AC8" s="7"/>
    </row>
    <row r="9" spans="1:29" s="2" customFormat="1" ht="16" thickBot="1">
      <c r="A9" s="63"/>
      <c r="B9" s="21" t="s">
        <v>68</v>
      </c>
      <c r="C9" s="160"/>
      <c r="D9" s="160"/>
      <c r="E9" s="160"/>
      <c r="F9" s="160"/>
      <c r="G9" s="160"/>
      <c r="I9" s="102" t="s">
        <v>55</v>
      </c>
      <c r="J9" s="168" t="s">
        <v>112</v>
      </c>
      <c r="K9" s="168"/>
      <c r="L9" s="168"/>
      <c r="M9" s="168"/>
      <c r="N9" s="168"/>
      <c r="O9" s="168"/>
      <c r="P9" s="168"/>
      <c r="Q9" s="168"/>
      <c r="R9" s="168"/>
      <c r="S9" s="168"/>
      <c r="T9" s="169"/>
      <c r="V9" s="28" t="s">
        <v>33</v>
      </c>
      <c r="W9" s="160"/>
      <c r="X9" s="160"/>
      <c r="Y9" s="160"/>
      <c r="Z9" s="160"/>
      <c r="AA9" s="160"/>
      <c r="AB9" s="160"/>
      <c r="AC9" s="7"/>
    </row>
    <row r="10" spans="1:29" s="2" customFormat="1" ht="7" customHeight="1" thickTop="1" thickBot="1">
      <c r="A10" s="63"/>
      <c r="B10" s="29"/>
      <c r="C10" s="32"/>
      <c r="D10" s="32"/>
      <c r="E10" s="32"/>
      <c r="F10" s="32"/>
      <c r="G10" s="32"/>
      <c r="H10" s="10"/>
      <c r="I10" s="10"/>
      <c r="J10" s="17"/>
      <c r="K10" s="17"/>
      <c r="L10" s="17"/>
      <c r="M10" s="17"/>
      <c r="N10" s="17"/>
      <c r="O10" s="17"/>
      <c r="P10" s="17"/>
      <c r="Q10" s="10"/>
      <c r="R10" s="10"/>
      <c r="S10" s="10"/>
      <c r="T10" s="10"/>
      <c r="U10" s="10"/>
      <c r="V10" s="30"/>
      <c r="W10" s="17"/>
      <c r="X10" s="17"/>
      <c r="Y10" s="17"/>
      <c r="Z10" s="17"/>
      <c r="AA10" s="17"/>
      <c r="AB10" s="17"/>
      <c r="AC10" s="11"/>
    </row>
    <row r="11" spans="1:29" s="2" customFormat="1" ht="7" customHeight="1" thickBot="1">
      <c r="A11" s="63"/>
      <c r="J11" s="55"/>
      <c r="K11" s="55"/>
      <c r="L11" s="55"/>
      <c r="M11" s="55"/>
      <c r="N11" s="55"/>
      <c r="O11" s="55"/>
      <c r="P11" s="55"/>
    </row>
    <row r="12" spans="1:29" s="2" customFormat="1" ht="7" customHeight="1">
      <c r="A12" s="63"/>
      <c r="B12" s="3"/>
      <c r="C12" s="4"/>
      <c r="D12" s="4"/>
      <c r="E12" s="4"/>
      <c r="F12" s="4"/>
      <c r="G12" s="4"/>
      <c r="H12" s="5"/>
      <c r="J12" s="12"/>
      <c r="K12" s="16"/>
      <c r="L12" s="16"/>
      <c r="M12" s="16"/>
      <c r="N12" s="16"/>
      <c r="O12" s="16"/>
      <c r="P12" s="16"/>
      <c r="Q12" s="4"/>
      <c r="R12" s="4"/>
      <c r="S12" s="4"/>
      <c r="T12" s="4"/>
      <c r="U12" s="4"/>
      <c r="V12" s="4"/>
      <c r="W12" s="4"/>
      <c r="X12" s="4"/>
      <c r="Y12" s="4"/>
      <c r="Z12" s="4"/>
      <c r="AA12" s="4"/>
      <c r="AB12" s="4"/>
      <c r="AC12" s="5"/>
    </row>
    <row r="13" spans="1:29" s="2" customFormat="1">
      <c r="A13" s="63"/>
      <c r="B13" s="6"/>
      <c r="C13" s="145" t="s">
        <v>61</v>
      </c>
      <c r="D13" s="145"/>
      <c r="E13" s="49"/>
      <c r="G13" s="49" t="s">
        <v>60</v>
      </c>
      <c r="H13" s="7"/>
      <c r="J13" s="13"/>
      <c r="K13" s="145" t="s">
        <v>62</v>
      </c>
      <c r="L13" s="145"/>
      <c r="M13" s="145"/>
      <c r="N13" s="145"/>
      <c r="O13" s="145"/>
      <c r="P13" s="145"/>
      <c r="Q13" s="145"/>
      <c r="S13" s="145" t="s">
        <v>63</v>
      </c>
      <c r="T13" s="145"/>
      <c r="U13" s="14"/>
      <c r="V13" s="145" t="s">
        <v>64</v>
      </c>
      <c r="W13" s="145"/>
      <c r="Y13" s="145" t="s">
        <v>65</v>
      </c>
      <c r="Z13" s="145"/>
      <c r="AB13" s="49" t="s">
        <v>60</v>
      </c>
      <c r="AC13" s="7"/>
    </row>
    <row r="14" spans="1:29" s="2" customFormat="1" ht="7" customHeight="1">
      <c r="A14" s="63"/>
      <c r="B14" s="6"/>
      <c r="D14" s="49"/>
      <c r="E14" s="49"/>
      <c r="G14" s="49"/>
      <c r="H14" s="7"/>
      <c r="J14" s="13"/>
      <c r="K14" s="55"/>
      <c r="L14" s="55"/>
      <c r="M14" s="55"/>
      <c r="N14" s="55"/>
      <c r="O14" s="55"/>
      <c r="P14" s="55"/>
      <c r="Q14" s="49"/>
      <c r="T14" s="49"/>
      <c r="U14" s="14"/>
      <c r="V14" s="14"/>
      <c r="W14" s="49"/>
      <c r="Z14" s="49"/>
      <c r="AB14" s="49"/>
      <c r="AC14" s="7"/>
    </row>
    <row r="15" spans="1:29" s="2" customFormat="1">
      <c r="A15" s="63"/>
      <c r="B15" s="8">
        <v>1</v>
      </c>
      <c r="C15" s="156"/>
      <c r="D15" s="156"/>
      <c r="G15" s="119"/>
      <c r="H15" s="7"/>
      <c r="J15" s="8">
        <v>1</v>
      </c>
      <c r="K15" s="156"/>
      <c r="L15" s="156"/>
      <c r="M15" s="156"/>
      <c r="N15" s="156"/>
      <c r="O15" s="156"/>
      <c r="P15" s="156"/>
      <c r="Q15" s="156"/>
      <c r="S15" s="155"/>
      <c r="T15" s="155"/>
      <c r="V15" s="155"/>
      <c r="W15" s="155"/>
      <c r="Y15" s="155"/>
      <c r="Z15" s="155"/>
      <c r="AB15" s="120"/>
      <c r="AC15" s="7"/>
    </row>
    <row r="16" spans="1:29" s="2" customFormat="1">
      <c r="A16" s="63"/>
      <c r="B16" s="8">
        <v>2</v>
      </c>
      <c r="C16" s="156"/>
      <c r="D16" s="156"/>
      <c r="G16" s="119"/>
      <c r="H16" s="7"/>
      <c r="J16" s="8">
        <v>2</v>
      </c>
      <c r="K16" s="156"/>
      <c r="L16" s="156"/>
      <c r="M16" s="156"/>
      <c r="N16" s="156"/>
      <c r="O16" s="156"/>
      <c r="P16" s="156"/>
      <c r="Q16" s="156"/>
      <c r="S16" s="155"/>
      <c r="T16" s="155"/>
      <c r="V16" s="155"/>
      <c r="W16" s="155"/>
      <c r="Y16" s="155"/>
      <c r="Z16" s="155"/>
      <c r="AB16" s="120"/>
      <c r="AC16" s="7"/>
    </row>
    <row r="17" spans="1:60" s="2" customFormat="1">
      <c r="A17" s="63"/>
      <c r="B17" s="8">
        <v>3</v>
      </c>
      <c r="C17" s="156"/>
      <c r="D17" s="156"/>
      <c r="G17" s="119"/>
      <c r="H17" s="7"/>
      <c r="J17" s="8">
        <v>3</v>
      </c>
      <c r="K17" s="156"/>
      <c r="L17" s="156"/>
      <c r="M17" s="156"/>
      <c r="N17" s="156"/>
      <c r="O17" s="156"/>
      <c r="P17" s="156"/>
      <c r="Q17" s="156"/>
      <c r="S17" s="155"/>
      <c r="T17" s="155"/>
      <c r="V17" s="155"/>
      <c r="W17" s="155"/>
      <c r="Y17" s="155"/>
      <c r="Z17" s="155"/>
      <c r="AB17" s="120"/>
      <c r="AC17" s="7"/>
    </row>
    <row r="18" spans="1:60" s="2" customFormat="1">
      <c r="A18" s="63"/>
      <c r="B18" s="8">
        <v>4</v>
      </c>
      <c r="C18" s="156"/>
      <c r="D18" s="156"/>
      <c r="G18" s="119"/>
      <c r="H18" s="7"/>
      <c r="J18" s="8">
        <v>4</v>
      </c>
      <c r="K18" s="156"/>
      <c r="L18" s="156"/>
      <c r="M18" s="156"/>
      <c r="N18" s="156"/>
      <c r="O18" s="156"/>
      <c r="P18" s="156"/>
      <c r="Q18" s="156"/>
      <c r="S18" s="155"/>
      <c r="T18" s="155"/>
      <c r="V18" s="155"/>
      <c r="W18" s="155"/>
      <c r="Y18" s="155"/>
      <c r="Z18" s="155"/>
      <c r="AB18" s="120"/>
      <c r="AC18" s="7"/>
    </row>
    <row r="19" spans="1:60" s="2" customFormat="1">
      <c r="A19" s="63"/>
      <c r="B19" s="8">
        <v>5</v>
      </c>
      <c r="C19" s="156"/>
      <c r="D19" s="156"/>
      <c r="G19" s="119"/>
      <c r="H19" s="7"/>
      <c r="J19" s="8">
        <v>5</v>
      </c>
      <c r="K19" s="156"/>
      <c r="L19" s="156"/>
      <c r="M19" s="156"/>
      <c r="N19" s="156"/>
      <c r="O19" s="156"/>
      <c r="P19" s="156"/>
      <c r="Q19" s="156"/>
      <c r="S19" s="155"/>
      <c r="T19" s="155"/>
      <c r="V19" s="155"/>
      <c r="W19" s="155"/>
      <c r="Y19" s="155"/>
      <c r="Z19" s="155"/>
      <c r="AB19" s="120"/>
      <c r="AC19" s="7"/>
    </row>
    <row r="20" spans="1:60" s="2" customFormat="1" ht="7" customHeight="1" thickBot="1">
      <c r="A20" s="63"/>
      <c r="B20" s="9"/>
      <c r="C20" s="10"/>
      <c r="D20" s="10"/>
      <c r="E20" s="10"/>
      <c r="F20" s="10"/>
      <c r="G20" s="10"/>
      <c r="H20" s="11"/>
      <c r="J20" s="15"/>
      <c r="K20" s="17"/>
      <c r="L20" s="17"/>
      <c r="M20" s="17"/>
      <c r="N20" s="17"/>
      <c r="O20" s="17"/>
      <c r="P20" s="17"/>
      <c r="Q20" s="10"/>
      <c r="R20" s="10"/>
      <c r="S20" s="10"/>
      <c r="T20" s="10"/>
      <c r="U20" s="10"/>
      <c r="V20" s="10"/>
      <c r="W20" s="10"/>
      <c r="X20" s="10"/>
      <c r="Y20" s="10"/>
      <c r="Z20" s="10"/>
      <c r="AA20" s="10"/>
      <c r="AB20" s="10"/>
      <c r="AC20" s="11"/>
    </row>
    <row r="21" spans="1:60" s="2" customFormat="1" ht="7" customHeight="1" thickBot="1">
      <c r="A21" s="63"/>
      <c r="J21" s="55"/>
      <c r="K21" s="55"/>
      <c r="L21" s="55"/>
      <c r="M21" s="55"/>
      <c r="N21" s="55"/>
      <c r="O21" s="55"/>
      <c r="P21" s="55"/>
    </row>
    <row r="22" spans="1:60" s="55" customFormat="1" ht="16" thickBot="1">
      <c r="A22" s="50"/>
      <c r="B22" s="12"/>
      <c r="C22" s="36" t="s">
        <v>71</v>
      </c>
      <c r="D22" s="52" t="s">
        <v>72</v>
      </c>
      <c r="E22" s="146" t="s">
        <v>59</v>
      </c>
      <c r="F22" s="142"/>
      <c r="G22" s="147"/>
      <c r="H22" s="142" t="s">
        <v>73</v>
      </c>
      <c r="I22" s="142"/>
      <c r="J22" s="142"/>
      <c r="K22" s="142"/>
      <c r="L22" s="36" t="s">
        <v>74</v>
      </c>
      <c r="M22" s="146" t="s">
        <v>110</v>
      </c>
      <c r="N22" s="142"/>
      <c r="O22" s="147"/>
      <c r="P22" s="146" t="s">
        <v>111</v>
      </c>
      <c r="Q22" s="147"/>
      <c r="R22" s="142" t="s">
        <v>109</v>
      </c>
      <c r="S22" s="142"/>
      <c r="T22" s="142"/>
      <c r="U22" s="146" t="s">
        <v>13</v>
      </c>
      <c r="V22" s="147"/>
      <c r="W22" s="52" t="s">
        <v>73</v>
      </c>
      <c r="X22" s="146" t="s">
        <v>77</v>
      </c>
      <c r="Y22" s="147"/>
      <c r="Z22" s="52" t="s">
        <v>73</v>
      </c>
      <c r="AA22" s="146" t="s">
        <v>15</v>
      </c>
      <c r="AB22" s="147"/>
      <c r="AC22" s="25"/>
      <c r="AF22" s="173" t="s">
        <v>43</v>
      </c>
      <c r="AG22" s="142"/>
      <c r="AH22" s="142"/>
      <c r="AI22" s="142"/>
      <c r="AJ22" s="142"/>
      <c r="AK22" s="142"/>
      <c r="AL22" s="142"/>
      <c r="AM22" s="142"/>
      <c r="AN22" s="142"/>
      <c r="AO22" s="142"/>
      <c r="AP22" s="142"/>
      <c r="AQ22" s="142"/>
      <c r="AR22" s="174"/>
      <c r="AS22" s="49"/>
      <c r="AT22" s="173" t="s">
        <v>53</v>
      </c>
      <c r="AU22" s="142"/>
      <c r="AV22" s="174"/>
      <c r="BD22" s="2"/>
      <c r="BE22" s="2"/>
      <c r="BF22" s="2"/>
      <c r="BG22" s="2"/>
      <c r="BH22" s="2"/>
    </row>
    <row r="23" spans="1:60" s="55" customFormat="1" ht="16" thickBot="1">
      <c r="A23" s="50"/>
      <c r="B23" s="13"/>
      <c r="C23" s="37"/>
      <c r="E23" s="148"/>
      <c r="F23" s="143"/>
      <c r="G23" s="149"/>
      <c r="H23" s="143"/>
      <c r="I23" s="143"/>
      <c r="J23" s="143"/>
      <c r="K23" s="143"/>
      <c r="L23" s="37"/>
      <c r="P23" s="163"/>
      <c r="Q23" s="149"/>
      <c r="R23" s="143"/>
      <c r="S23" s="143"/>
      <c r="T23" s="143"/>
      <c r="U23" s="163"/>
      <c r="V23" s="149"/>
      <c r="W23" s="49" t="s">
        <v>56</v>
      </c>
      <c r="X23" s="163"/>
      <c r="Y23" s="149"/>
      <c r="Z23" s="49" t="s">
        <v>77</v>
      </c>
      <c r="AA23" s="164" t="s">
        <v>16</v>
      </c>
      <c r="AB23" s="165"/>
      <c r="AC23" s="26"/>
      <c r="AF23" s="74" t="s">
        <v>44</v>
      </c>
      <c r="AG23" s="118" t="s">
        <v>105</v>
      </c>
      <c r="AH23" s="170" t="s">
        <v>10</v>
      </c>
      <c r="AI23" s="171"/>
      <c r="AJ23" s="75" t="s">
        <v>49</v>
      </c>
      <c r="AK23" s="172" t="s">
        <v>11</v>
      </c>
      <c r="AL23" s="172"/>
      <c r="AM23" s="172"/>
      <c r="AN23" s="172"/>
      <c r="AO23" s="171"/>
      <c r="AP23" s="76" t="s">
        <v>12</v>
      </c>
      <c r="AQ23" s="77" t="s">
        <v>50</v>
      </c>
      <c r="AR23" s="77" t="s">
        <v>52</v>
      </c>
      <c r="AS23" s="14"/>
      <c r="AT23" s="85" t="s">
        <v>17</v>
      </c>
      <c r="AU23" s="76" t="s">
        <v>54</v>
      </c>
      <c r="AV23" s="77" t="s">
        <v>52</v>
      </c>
      <c r="AZ23" s="2"/>
      <c r="BA23" s="2"/>
      <c r="BB23" s="2"/>
      <c r="BC23" s="2"/>
      <c r="BD23" s="2"/>
    </row>
    <row r="24" spans="1:60" s="59" customFormat="1" ht="16" thickBot="1">
      <c r="A24" s="58"/>
      <c r="B24" s="35"/>
      <c r="C24" s="38"/>
      <c r="D24" s="53"/>
      <c r="E24" s="150" t="s">
        <v>58</v>
      </c>
      <c r="F24" s="144"/>
      <c r="G24" s="151"/>
      <c r="H24" s="144"/>
      <c r="I24" s="144"/>
      <c r="J24" s="144"/>
      <c r="K24" s="144"/>
      <c r="L24" s="38" t="s">
        <v>57</v>
      </c>
      <c r="M24" s="53"/>
      <c r="N24" s="53"/>
      <c r="O24" s="53"/>
      <c r="P24" s="150" t="s">
        <v>113</v>
      </c>
      <c r="Q24" s="151"/>
      <c r="R24" s="144" t="s">
        <v>75</v>
      </c>
      <c r="S24" s="144"/>
      <c r="T24" s="144"/>
      <c r="U24" s="150" t="s">
        <v>76</v>
      </c>
      <c r="V24" s="151"/>
      <c r="W24" s="53"/>
      <c r="X24" s="150" t="s">
        <v>76</v>
      </c>
      <c r="Y24" s="151"/>
      <c r="Z24" s="53"/>
      <c r="AA24" s="150" t="s">
        <v>76</v>
      </c>
      <c r="AB24" s="151"/>
      <c r="AC24" s="126"/>
      <c r="AF24" s="96"/>
      <c r="AG24" s="97"/>
      <c r="AH24" s="97"/>
      <c r="AI24" s="97"/>
      <c r="AJ24" s="98"/>
      <c r="AK24" s="97" t="s">
        <v>45</v>
      </c>
      <c r="AL24" s="99" t="s">
        <v>51</v>
      </c>
      <c r="AM24" s="99" t="s">
        <v>46</v>
      </c>
      <c r="AN24" s="99" t="s">
        <v>47</v>
      </c>
      <c r="AO24" s="99" t="s">
        <v>48</v>
      </c>
      <c r="AP24" s="97"/>
      <c r="AQ24" s="98"/>
      <c r="AR24" s="98"/>
      <c r="AT24" s="96"/>
      <c r="AU24" s="100"/>
      <c r="AV24" s="98"/>
      <c r="AZ24" s="55"/>
      <c r="BA24" s="55"/>
      <c r="BB24" s="55"/>
      <c r="BC24" s="55"/>
      <c r="BD24" s="55"/>
    </row>
    <row r="25" spans="1:60" s="2" customFormat="1">
      <c r="A25" s="63"/>
      <c r="B25" s="33">
        <v>1</v>
      </c>
      <c r="C25" s="121"/>
      <c r="D25" s="121"/>
      <c r="E25" s="152"/>
      <c r="F25" s="153"/>
      <c r="G25" s="154"/>
      <c r="H25" s="137" t="str">
        <f t="shared" ref="H25:H56" si="0">IF(M25=0,"",IF(O25="A",IF(O25=0,"",IF(DATEDIF(E25,$AI$78,"y")&lt;14,"Youth",IF(DATEDIF(E25,$AI$78,"y")&lt;18,"Junior",IF(DATEDIF(E25,$AI$78,"y")&lt;35,"Senior","Veteran")))),IF(O25=0,"",IF(DATEDIF(E25,$AP$78,"y")&lt;14,"Youth",IF(DATEDIF(E25,$AP$78,"y")&lt;18,"Junior",IF(DATEDIF(E25,$AP$78,"y")&lt;35,"Senior","Veteran"))))))</f>
        <v/>
      </c>
      <c r="I25" s="138"/>
      <c r="J25" s="138"/>
      <c r="K25" s="139"/>
      <c r="L25" s="123"/>
      <c r="M25" s="124"/>
      <c r="N25" s="45" t="str">
        <f>IF(M25="VI","th  dan",IF(M25="V","th  dan",IF(M25="IV","th  dan",IF(M25="III","rd  dan",IF(M25="II","nd  dan",IF(M25="I","st  dan",IF(M25=1,"st  kup",IF(M25=2,"nd  kup",IF(M25=3,"rd  kup",IF(M25=4,"th  kup",IF(M25=5,"th  kup",IF(M25=6,"th  kup",IF(M25=7,"th  kup",IF(M25=8,"sth  kup",IF(M25=9,"th  kup",IF(M25=10,"th  kup",""))))))))))))))))</f>
        <v/>
      </c>
      <c r="O25" s="46" t="str">
        <f>IF(M25="VI","A",IF(M25="V","A",IF(M25="IV","A",IF(M25="III","A",IF(M25="II","A",IF(M25="I","A",IF(M25=1,"A",IF(M25=2,"A",IF(M25=3,"A",IF(M25=4,"A",IF(M25=5,"B",IF(M25=6,"B",IF(M25=7,"B",IF(M25=8,"B",IF(M25=9,"B",IF(M25=10,"B",""))))))))))))))))</f>
        <v/>
      </c>
      <c r="P25" s="124"/>
      <c r="Q25" s="34" t="str">
        <f t="shared" ref="Q25:Q74" si="1">IF(R25&gt;0,"N/A",IF(P25&gt;0,"kg.",""))</f>
        <v/>
      </c>
      <c r="R25" s="157"/>
      <c r="S25" s="158"/>
      <c r="T25" s="48" t="str">
        <f t="shared" ref="T25:T74" si="2">IF(P25&gt;0,"N/A",IF(R25&gt;0,"cm.",""))</f>
        <v/>
      </c>
      <c r="U25" s="161"/>
      <c r="V25" s="162"/>
      <c r="W25" s="56" t="str">
        <f t="shared" ref="W25:W74" si="3">IF(U25="Yes",AR25,"")</f>
        <v/>
      </c>
      <c r="X25" s="161"/>
      <c r="Y25" s="162"/>
      <c r="Z25" s="56" t="str">
        <f t="shared" ref="Z25:Z74" si="4">IF(X25="Yes",AV25,"")</f>
        <v/>
      </c>
      <c r="AA25" s="161"/>
      <c r="AB25" s="162"/>
      <c r="AC25" s="7"/>
      <c r="AF25" s="68" t="str">
        <f t="shared" ref="AF25:AF74" si="5">IF(H25="Youth","J",IF(H25="Junior","J",IF(H25="Senior","S",IF(H25="Veteran","V",""))))</f>
        <v/>
      </c>
      <c r="AG25" s="115" t="str">
        <f>IF(AF25="V","S",AF25)</f>
        <v/>
      </c>
      <c r="AH25" s="50" t="str">
        <f>H25&amp;L25</f>
        <v/>
      </c>
      <c r="AI25" s="51" t="str">
        <f>IF(AH25="YouthMale","J",IF(AH25="YouthFemale","M",IF(AH25="JuniorMale","H",IF(AH25="JuniorFemale","D",IF(AH25="SeniorMale","H",IF(AH25="SeniorFemale","D",IF(AH25="VeteranMale","H",IF(AH25="VeteranFemale","D",""))))))))</f>
        <v/>
      </c>
      <c r="AJ25" s="61" t="str">
        <f>AF25&amp;AI25</f>
        <v/>
      </c>
      <c r="AK25" s="60" t="str">
        <f>IF(P25&lt;35,"",IF(P25&lt;45,"-45",IF(P25&lt;50,"-50",IF(P25&lt;55,"-55",IF(P25&lt;60,"-60",IF(P25&lt;65,"-65",IF(P25&gt;64,"+65","")))))))</f>
        <v/>
      </c>
      <c r="AL25" s="57" t="str">
        <f>IF(P25&lt;35,"",IF(P25&lt;50,"-50",IF(P25&lt;56,"-56",IF(P25&lt;62,"-62",IF(P25&lt;68,"-68",IF(P25&lt;75,"-75",IF(P25&gt;74,"+75","")))))))</f>
        <v/>
      </c>
      <c r="AM25" s="57" t="str">
        <f>IF(P25&lt;35,"",IF(P25&lt;57,"-57",IF(P25&lt;63,"-63",IF(P25&lt;70,"-70",IF(P25&lt;78,"-78",IF(P25&lt;85,"-85",IF(P25&gt;84,"+85","")))))))</f>
        <v/>
      </c>
      <c r="AN25" s="57" t="str">
        <f>IF(P25&lt;35,"",IF(P25&lt;62,"-62",IF(P25&gt;61,"+62","")))</f>
        <v/>
      </c>
      <c r="AO25" s="57" t="str">
        <f>IF(P25&lt;35,"",IF(P25&lt;70,"-70",IF(P25&gt;69,"+70","")))</f>
        <v/>
      </c>
      <c r="AP25" s="58" t="str">
        <f t="shared" ref="AP25:AP74" si="6">IF(R25&lt;100,"",IF(R25&lt;130,"-130",IF(R25&lt;140,"-140",IF(R25&lt;150,"-150",IF(R25&lt;160,"-160",IF(R25&lt;170,"-170",IF(R25&gt;169,"+170","")))))))</f>
        <v/>
      </c>
      <c r="AQ25" s="65" t="str">
        <f>IF(AJ25="JJ",AP25,IF(AJ25="JM",AP25,IF(AJ25="JD",AK25,IF(AJ25="JH",AL25,IF(AJ25="SD",AL25,IF(AJ25="SH",AM25,IF(AJ25="VD",AN25,IF(AJ25="VH",AO25,""))))))))</f>
        <v/>
      </c>
      <c r="AR25" s="65" t="str">
        <f>AJ25&amp;O25&amp;AQ25</f>
        <v/>
      </c>
      <c r="AT25" s="79" t="str">
        <f t="shared" ref="AT25:AT74" si="7">IF(M25="IV","IVdan+",IF(M25="V","IVdan+",IF(M25="VI","IVdan+",IF(M25="III","IIIdan",IF(M25="II","IIdan",IF(M25="I","Idan",IF(M25=1,"1/2kup",IF(M25=2,"1/2kup",IF(M25=3,"3/4kup",IF(M25=4,"3/4kup",IF(M25=5,"5/6kup",IF(M25=6,"5/6kup",IF(M25=7,"7/8kup",IF(M25=8,"7/8kup",IF(M25=9,"9/10kup",IF(M25=10,"9/10kup",""))))))))))))))))</f>
        <v/>
      </c>
      <c r="AU25" s="83" t="s">
        <v>55</v>
      </c>
      <c r="AV25" s="61" t="str">
        <f>AG25&amp;AI25&amp;O25&amp;AU25&amp;AT25</f>
        <v>-</v>
      </c>
      <c r="AZ25" s="55"/>
      <c r="BA25" s="55"/>
      <c r="BB25" s="55"/>
      <c r="BC25" s="55"/>
      <c r="BD25" s="55"/>
    </row>
    <row r="26" spans="1:60" s="2" customFormat="1">
      <c r="A26" s="63"/>
      <c r="B26" s="27">
        <v>2</v>
      </c>
      <c r="C26" s="122"/>
      <c r="D26" s="122"/>
      <c r="E26" s="127"/>
      <c r="F26" s="128"/>
      <c r="G26" s="129"/>
      <c r="H26" s="137" t="str">
        <f t="shared" si="0"/>
        <v/>
      </c>
      <c r="I26" s="138"/>
      <c r="J26" s="138"/>
      <c r="K26" s="139"/>
      <c r="L26" s="119"/>
      <c r="M26" s="125"/>
      <c r="N26" s="45" t="str">
        <f t="shared" ref="N26:N74" si="8">IF(M26="VI","th  dan",IF(M26="V","th  dan",IF(M26="IV","th  dan",IF(M26="III","rd  dan",IF(M26="II","nd  dan",IF(M26="I","st  dan",IF(M26=1,"st  kup",IF(M26=2,"nd  kup",IF(M26=3,"rd  kup",IF(M26=4,"th  kup",IF(M26=5,"th  kup",IF(M26=6,"th  kup",IF(M26=7,"th  kup",IF(M26=8,"sth  kup",IF(M26=9,"th  kup",IF(M26=10,"th  kup",""))))))))))))))))</f>
        <v/>
      </c>
      <c r="O26" s="47" t="str">
        <f t="shared" ref="O26:O74" si="9">IF(M26="VI","A",IF(M26="V","A",IF(M26="IV","A",IF(M26="III","A",IF(M26="II","A",IF(M26="I","A",IF(M26=1,"A",IF(M26=2,"A",IF(M26=3,"A",IF(M26=4,"A",IF(M26=5,"B",IF(M26=6,"B",IF(M26=7,"B",IF(M26=8,"B",IF(M26=9,"B",IF(M26=10,"B",""))))))))))))))))</f>
        <v/>
      </c>
      <c r="P26" s="125"/>
      <c r="Q26" s="34" t="str">
        <f t="shared" si="1"/>
        <v/>
      </c>
      <c r="R26" s="133"/>
      <c r="S26" s="134"/>
      <c r="T26" s="48" t="str">
        <f t="shared" si="2"/>
        <v/>
      </c>
      <c r="U26" s="135"/>
      <c r="V26" s="136"/>
      <c r="W26" s="56" t="str">
        <f t="shared" si="3"/>
        <v/>
      </c>
      <c r="X26" s="135"/>
      <c r="Y26" s="136"/>
      <c r="Z26" s="67" t="str">
        <f t="shared" si="4"/>
        <v/>
      </c>
      <c r="AA26" s="135"/>
      <c r="AB26" s="136"/>
      <c r="AC26" s="7"/>
      <c r="AF26" s="68" t="str">
        <f t="shared" si="5"/>
        <v/>
      </c>
      <c r="AG26" s="115" t="str">
        <f t="shared" ref="AG26:AG74" si="10">IF(AF26="V","S",AF26)</f>
        <v/>
      </c>
      <c r="AH26" s="50" t="str">
        <f t="shared" ref="AH26:AH74" si="11">H26&amp;L26</f>
        <v/>
      </c>
      <c r="AI26" s="116" t="str">
        <f t="shared" ref="AI26:AI74" si="12">IF(AH26="YouthMale","J",IF(AH26="YouthFemale","M",IF(AH26="JuniorMale","H",IF(AH26="JuniorFemale","D",IF(AH26="SeniorMale","H",IF(AH26="SeniorFemale","D",IF(AH26="VeteranMale","H",IF(AH26="VeteranFemale","D",""))))))))</f>
        <v/>
      </c>
      <c r="AJ26" s="61" t="str">
        <f t="shared" ref="AJ26:AJ74" si="13">AF26&amp;AI26</f>
        <v/>
      </c>
      <c r="AK26" s="60" t="str">
        <f t="shared" ref="AK26:AK74" si="14">IF(P26&lt;35,"",IF(P26&lt;45,"-45",IF(P26&lt;50,"-50",IF(P26&lt;55,"-55",IF(P26&lt;60,"-60",IF(P26&lt;65,"-65",IF(P26&gt;64,"+65","")))))))</f>
        <v/>
      </c>
      <c r="AL26" s="57" t="str">
        <f t="shared" ref="AL26:AL74" si="15">IF(P26&lt;35,"",IF(P26&lt;50,"-50",IF(P26&lt;56,"-56",IF(P26&lt;62,"-62",IF(P26&lt;68,"-68",IF(P26&lt;75,"-75",IF(P26&gt;74,"+75","")))))))</f>
        <v/>
      </c>
      <c r="AM26" s="57" t="str">
        <f t="shared" ref="AM26:AM74" si="16">IF(P26&lt;35,"",IF(P26&lt;57,"-57",IF(P26&lt;63,"-63",IF(P26&lt;70,"-70",IF(P26&lt;78,"-78",IF(P26&lt;85,"-85",IF(P26&gt;84,"+85","")))))))</f>
        <v/>
      </c>
      <c r="AN26" s="57" t="str">
        <f t="shared" ref="AN26:AN74" si="17">IF(P26&lt;35,"",IF(P26&lt;62,"-62",IF(P26&gt;61,"+62","")))</f>
        <v/>
      </c>
      <c r="AO26" s="57" t="str">
        <f t="shared" ref="AO26:AO74" si="18">IF(P26&lt;35,"",IF(P26&lt;70,"-70",IF(P26&gt;69,"+70","")))</f>
        <v/>
      </c>
      <c r="AP26" s="63" t="str">
        <f t="shared" si="6"/>
        <v/>
      </c>
      <c r="AQ26" s="65" t="str">
        <f t="shared" ref="AQ26:AQ74" si="19">IF(AJ26="JJ",AP26,IF(AJ26="JM",AP26,IF(AJ26="JD",AK26,IF(AJ26="JH",AL26,IF(AJ26="SD",AL26,IF(AJ26="SH",AM26,IF(AJ26="VD",AN26,IF(AJ26="VH",AO26,""))))))))</f>
        <v/>
      </c>
      <c r="AR26" s="65" t="str">
        <f t="shared" ref="AR26:AR74" si="20">AJ26&amp;O26&amp;AQ26</f>
        <v/>
      </c>
      <c r="AT26" s="79" t="str">
        <f t="shared" si="7"/>
        <v/>
      </c>
      <c r="AU26" s="83" t="s">
        <v>55</v>
      </c>
      <c r="AV26" s="61" t="str">
        <f t="shared" ref="AV26:AV74" si="21">AG26&amp;AI26&amp;O26&amp;AU26&amp;AT26</f>
        <v>-</v>
      </c>
      <c r="AZ26" s="59"/>
      <c r="BA26" s="59"/>
      <c r="BB26" s="59"/>
      <c r="BC26" s="59"/>
      <c r="BD26" s="59"/>
    </row>
    <row r="27" spans="1:60" s="2" customFormat="1">
      <c r="A27" s="63"/>
      <c r="B27" s="27">
        <v>3</v>
      </c>
      <c r="C27" s="122"/>
      <c r="D27" s="122"/>
      <c r="E27" s="127"/>
      <c r="F27" s="128"/>
      <c r="G27" s="129"/>
      <c r="H27" s="137" t="str">
        <f t="shared" si="0"/>
        <v/>
      </c>
      <c r="I27" s="138"/>
      <c r="J27" s="138"/>
      <c r="K27" s="139"/>
      <c r="L27" s="119"/>
      <c r="M27" s="125"/>
      <c r="N27" s="45" t="str">
        <f t="shared" si="8"/>
        <v/>
      </c>
      <c r="O27" s="47" t="str">
        <f t="shared" si="9"/>
        <v/>
      </c>
      <c r="P27" s="125"/>
      <c r="Q27" s="34" t="str">
        <f t="shared" si="1"/>
        <v/>
      </c>
      <c r="R27" s="133"/>
      <c r="S27" s="134"/>
      <c r="T27" s="48" t="str">
        <f t="shared" si="2"/>
        <v/>
      </c>
      <c r="U27" s="135"/>
      <c r="V27" s="136"/>
      <c r="W27" s="56" t="str">
        <f t="shared" si="3"/>
        <v/>
      </c>
      <c r="X27" s="135"/>
      <c r="Y27" s="136"/>
      <c r="Z27" s="67" t="str">
        <f t="shared" si="4"/>
        <v/>
      </c>
      <c r="AA27" s="135"/>
      <c r="AB27" s="136"/>
      <c r="AC27" s="7"/>
      <c r="AF27" s="68" t="str">
        <f t="shared" si="5"/>
        <v/>
      </c>
      <c r="AG27" s="115" t="str">
        <f t="shared" si="10"/>
        <v/>
      </c>
      <c r="AH27" s="50" t="str">
        <f t="shared" si="11"/>
        <v/>
      </c>
      <c r="AI27" s="116" t="str">
        <f t="shared" si="12"/>
        <v/>
      </c>
      <c r="AJ27" s="61" t="str">
        <f t="shared" si="13"/>
        <v/>
      </c>
      <c r="AK27" s="60" t="str">
        <f t="shared" si="14"/>
        <v/>
      </c>
      <c r="AL27" s="57" t="str">
        <f t="shared" si="15"/>
        <v/>
      </c>
      <c r="AM27" s="57" t="str">
        <f t="shared" si="16"/>
        <v/>
      </c>
      <c r="AN27" s="57" t="str">
        <f t="shared" si="17"/>
        <v/>
      </c>
      <c r="AO27" s="57" t="str">
        <f t="shared" si="18"/>
        <v/>
      </c>
      <c r="AP27" s="63" t="str">
        <f t="shared" si="6"/>
        <v/>
      </c>
      <c r="AQ27" s="65" t="str">
        <f t="shared" si="19"/>
        <v/>
      </c>
      <c r="AR27" s="65" t="str">
        <f t="shared" si="20"/>
        <v/>
      </c>
      <c r="AT27" s="79" t="str">
        <f t="shared" si="7"/>
        <v/>
      </c>
      <c r="AU27" s="83" t="s">
        <v>55</v>
      </c>
      <c r="AV27" s="61" t="str">
        <f t="shared" si="21"/>
        <v>-</v>
      </c>
    </row>
    <row r="28" spans="1:60" s="2" customFormat="1">
      <c r="A28" s="63"/>
      <c r="B28" s="27">
        <v>4</v>
      </c>
      <c r="C28" s="122"/>
      <c r="D28" s="122"/>
      <c r="E28" s="127"/>
      <c r="F28" s="128"/>
      <c r="G28" s="129"/>
      <c r="H28" s="137" t="str">
        <f t="shared" si="0"/>
        <v/>
      </c>
      <c r="I28" s="138"/>
      <c r="J28" s="138"/>
      <c r="K28" s="139"/>
      <c r="L28" s="119"/>
      <c r="M28" s="125"/>
      <c r="N28" s="45" t="str">
        <f t="shared" si="8"/>
        <v/>
      </c>
      <c r="O28" s="47" t="str">
        <f t="shared" si="9"/>
        <v/>
      </c>
      <c r="P28" s="125"/>
      <c r="Q28" s="34" t="str">
        <f t="shared" si="1"/>
        <v/>
      </c>
      <c r="R28" s="133"/>
      <c r="S28" s="134"/>
      <c r="T28" s="48" t="str">
        <f t="shared" si="2"/>
        <v/>
      </c>
      <c r="U28" s="135"/>
      <c r="V28" s="136"/>
      <c r="W28" s="56" t="str">
        <f t="shared" si="3"/>
        <v/>
      </c>
      <c r="X28" s="135"/>
      <c r="Y28" s="136"/>
      <c r="Z28" s="67" t="str">
        <f t="shared" si="4"/>
        <v/>
      </c>
      <c r="AA28" s="135"/>
      <c r="AB28" s="136"/>
      <c r="AC28" s="7"/>
      <c r="AF28" s="68" t="str">
        <f t="shared" si="5"/>
        <v/>
      </c>
      <c r="AG28" s="115" t="str">
        <f t="shared" si="10"/>
        <v/>
      </c>
      <c r="AH28" s="50" t="str">
        <f t="shared" si="11"/>
        <v/>
      </c>
      <c r="AI28" s="116" t="str">
        <f t="shared" si="12"/>
        <v/>
      </c>
      <c r="AJ28" s="61" t="str">
        <f t="shared" si="13"/>
        <v/>
      </c>
      <c r="AK28" s="60" t="str">
        <f t="shared" si="14"/>
        <v/>
      </c>
      <c r="AL28" s="57" t="str">
        <f t="shared" si="15"/>
        <v/>
      </c>
      <c r="AM28" s="57" t="str">
        <f t="shared" si="16"/>
        <v/>
      </c>
      <c r="AN28" s="57" t="str">
        <f t="shared" si="17"/>
        <v/>
      </c>
      <c r="AO28" s="57" t="str">
        <f t="shared" si="18"/>
        <v/>
      </c>
      <c r="AP28" s="63" t="str">
        <f t="shared" si="6"/>
        <v/>
      </c>
      <c r="AQ28" s="65" t="str">
        <f t="shared" si="19"/>
        <v/>
      </c>
      <c r="AR28" s="65" t="str">
        <f t="shared" si="20"/>
        <v/>
      </c>
      <c r="AT28" s="79" t="str">
        <f t="shared" si="7"/>
        <v/>
      </c>
      <c r="AU28" s="83" t="s">
        <v>55</v>
      </c>
      <c r="AV28" s="61" t="str">
        <f t="shared" si="21"/>
        <v>-</v>
      </c>
    </row>
    <row r="29" spans="1:60" s="2" customFormat="1">
      <c r="A29" s="63"/>
      <c r="B29" s="27">
        <v>5</v>
      </c>
      <c r="C29" s="122"/>
      <c r="D29" s="122"/>
      <c r="E29" s="127"/>
      <c r="F29" s="128"/>
      <c r="G29" s="129"/>
      <c r="H29" s="137" t="str">
        <f t="shared" si="0"/>
        <v/>
      </c>
      <c r="I29" s="138"/>
      <c r="J29" s="138"/>
      <c r="K29" s="139"/>
      <c r="L29" s="119"/>
      <c r="M29" s="125"/>
      <c r="N29" s="45" t="str">
        <f t="shared" ref="N29:N49" si="22">IF(M29="VI","th  dan",IF(M29="V","th  dan",IF(M29="IV","th  dan",IF(M29="III","rd  dan",IF(M29="II","nd  dan",IF(M29="I","st  dan",IF(M29=1,"st  kup",IF(M29=2,"nd  kup",IF(M29=3,"rd  kup",IF(M29=4,"th  kup",IF(M29=5,"th  kup",IF(M29=6,"th  kup",IF(M29=7,"th  kup",IF(M29=8,"sth  kup",IF(M29=9,"th  kup",IF(M29=10,"th  kup",""))))))))))))))))</f>
        <v/>
      </c>
      <c r="O29" s="47" t="str">
        <f t="shared" ref="O29:O49" si="23">IF(M29="VI","A",IF(M29="V","A",IF(M29="IV","A",IF(M29="III","A",IF(M29="II","A",IF(M29="I","A",IF(M29=1,"A",IF(M29=2,"A",IF(M29=3,"A",IF(M29=4,"A",IF(M29=5,"B",IF(M29=6,"B",IF(M29=7,"B",IF(M29=8,"B",IF(M29=9,"B",IF(M29=10,"B",""))))))))))))))))</f>
        <v/>
      </c>
      <c r="P29" s="125"/>
      <c r="Q29" s="34" t="str">
        <f t="shared" si="1"/>
        <v/>
      </c>
      <c r="R29" s="133"/>
      <c r="S29" s="134"/>
      <c r="T29" s="48" t="str">
        <f t="shared" ref="T29:T49" si="24">IF(P29&gt;0,"N/A",IF(R29&gt;0,"cm.",""))</f>
        <v/>
      </c>
      <c r="U29" s="135"/>
      <c r="V29" s="136"/>
      <c r="W29" s="56" t="str">
        <f t="shared" ref="W29:W49" si="25">IF(U29="Yes",AR29,"")</f>
        <v/>
      </c>
      <c r="X29" s="135"/>
      <c r="Y29" s="136"/>
      <c r="Z29" s="67" t="str">
        <f t="shared" ref="Z29:Z49" si="26">IF(X29="Yes",AV29,"")</f>
        <v/>
      </c>
      <c r="AA29" s="135"/>
      <c r="AB29" s="136"/>
      <c r="AC29" s="7"/>
      <c r="AF29" s="68" t="str">
        <f t="shared" ref="AF29:AF49" si="27">IF(H29="Youth","J",IF(H29="Junior","J",IF(H29="Senior","S",IF(H29="Veteran","V",""))))</f>
        <v/>
      </c>
      <c r="AG29" s="115" t="str">
        <f t="shared" si="10"/>
        <v/>
      </c>
      <c r="AH29" s="117" t="str">
        <f t="shared" ref="AH29:AH49" si="28">H29&amp;L29</f>
        <v/>
      </c>
      <c r="AI29" s="116" t="str">
        <f t="shared" si="12"/>
        <v/>
      </c>
      <c r="AJ29" s="61" t="str">
        <f t="shared" ref="AJ29:AJ49" si="29">AF29&amp;AI29</f>
        <v/>
      </c>
      <c r="AK29" s="60" t="str">
        <f t="shared" ref="AK29:AK49" si="30">IF(P29&lt;35,"",IF(P29&lt;45,"-45",IF(P29&lt;50,"-50",IF(P29&lt;55,"-55",IF(P29&lt;60,"-60",IF(P29&lt;65,"-65",IF(P29&gt;64,"+65","")))))))</f>
        <v/>
      </c>
      <c r="AL29" s="57" t="str">
        <f t="shared" ref="AL29:AL49" si="31">IF(P29&lt;35,"",IF(P29&lt;50,"-50",IF(P29&lt;56,"-56",IF(P29&lt;62,"-62",IF(P29&lt;68,"-68",IF(P29&lt;75,"-75",IF(P29&gt;74,"+75","")))))))</f>
        <v/>
      </c>
      <c r="AM29" s="57" t="str">
        <f t="shared" ref="AM29:AM49" si="32">IF(P29&lt;35,"",IF(P29&lt;57,"-57",IF(P29&lt;63,"-63",IF(P29&lt;70,"-70",IF(P29&lt;78,"-78",IF(P29&lt;85,"-85",IF(P29&gt;84,"+85","")))))))</f>
        <v/>
      </c>
      <c r="AN29" s="57" t="str">
        <f t="shared" ref="AN29:AN49" si="33">IF(P29&lt;35,"",IF(P29&lt;62,"-62",IF(P29&gt;61,"+62","")))</f>
        <v/>
      </c>
      <c r="AO29" s="57" t="str">
        <f t="shared" ref="AO29:AO49" si="34">IF(P29&lt;35,"",IF(P29&lt;70,"-70",IF(P29&gt;69,"+70","")))</f>
        <v/>
      </c>
      <c r="AP29" s="63" t="str">
        <f t="shared" ref="AP29:AP49" si="35">IF(R29&lt;100,"",IF(R29&lt;130,"-130",IF(R29&lt;140,"-140",IF(R29&lt;150,"-150",IF(R29&lt;160,"-160",IF(R29&lt;170,"-170",IF(R29&gt;169,"+170","")))))))</f>
        <v/>
      </c>
      <c r="AQ29" s="65" t="str">
        <f t="shared" si="19"/>
        <v/>
      </c>
      <c r="AR29" s="65" t="str">
        <f t="shared" ref="AR29:AR49" si="36">AJ29&amp;O29&amp;AQ29</f>
        <v/>
      </c>
      <c r="AT29" s="79" t="str">
        <f t="shared" ref="AT29:AT49" si="37">IF(M29="IV","IVdan+",IF(M29="V","IVdan+",IF(M29="VI","IVdan+",IF(M29="III","IIIdan",IF(M29="II","IIdan",IF(M29="I","Idan",IF(M29=1,"1/2kup",IF(M29=2,"1/2kup",IF(M29=3,"3/4kup",IF(M29=4,"3/4kup",IF(M29=5,"5/6kup",IF(M29=6,"5/6kup",IF(M29=7,"7/8kup",IF(M29=8,"7/8kup",IF(M29=9,"9/10kup",IF(M29=10,"9/10kup",""))))))))))))))))</f>
        <v/>
      </c>
      <c r="AU29" s="83" t="s">
        <v>55</v>
      </c>
      <c r="AV29" s="61" t="str">
        <f t="shared" si="21"/>
        <v>-</v>
      </c>
    </row>
    <row r="30" spans="1:60" s="2" customFormat="1">
      <c r="A30" s="63"/>
      <c r="B30" s="27">
        <v>6</v>
      </c>
      <c r="C30" s="122"/>
      <c r="D30" s="122"/>
      <c r="E30" s="127"/>
      <c r="F30" s="128"/>
      <c r="G30" s="129"/>
      <c r="H30" s="137" t="str">
        <f t="shared" si="0"/>
        <v/>
      </c>
      <c r="I30" s="138"/>
      <c r="J30" s="138"/>
      <c r="K30" s="139"/>
      <c r="L30" s="119"/>
      <c r="M30" s="125"/>
      <c r="N30" s="45" t="str">
        <f t="shared" si="22"/>
        <v/>
      </c>
      <c r="O30" s="47" t="str">
        <f t="shared" si="23"/>
        <v/>
      </c>
      <c r="P30" s="125"/>
      <c r="Q30" s="34" t="str">
        <f t="shared" si="1"/>
        <v/>
      </c>
      <c r="R30" s="133"/>
      <c r="S30" s="134"/>
      <c r="T30" s="48" t="str">
        <f t="shared" si="24"/>
        <v/>
      </c>
      <c r="U30" s="135"/>
      <c r="V30" s="136"/>
      <c r="W30" s="56" t="str">
        <f t="shared" si="25"/>
        <v/>
      </c>
      <c r="X30" s="135"/>
      <c r="Y30" s="136"/>
      <c r="Z30" s="67" t="str">
        <f t="shared" si="26"/>
        <v/>
      </c>
      <c r="AA30" s="135"/>
      <c r="AB30" s="136"/>
      <c r="AC30" s="7"/>
      <c r="AF30" s="68" t="str">
        <f t="shared" si="27"/>
        <v/>
      </c>
      <c r="AG30" s="115" t="str">
        <f t="shared" si="10"/>
        <v/>
      </c>
      <c r="AH30" s="117" t="str">
        <f t="shared" si="28"/>
        <v/>
      </c>
      <c r="AI30" s="116" t="str">
        <f t="shared" si="12"/>
        <v/>
      </c>
      <c r="AJ30" s="61" t="str">
        <f t="shared" si="29"/>
        <v/>
      </c>
      <c r="AK30" s="60" t="str">
        <f t="shared" si="30"/>
        <v/>
      </c>
      <c r="AL30" s="57" t="str">
        <f t="shared" si="31"/>
        <v/>
      </c>
      <c r="AM30" s="57" t="str">
        <f t="shared" si="32"/>
        <v/>
      </c>
      <c r="AN30" s="57" t="str">
        <f t="shared" si="33"/>
        <v/>
      </c>
      <c r="AO30" s="57" t="str">
        <f t="shared" si="34"/>
        <v/>
      </c>
      <c r="AP30" s="63" t="str">
        <f t="shared" si="35"/>
        <v/>
      </c>
      <c r="AQ30" s="65" t="str">
        <f t="shared" si="19"/>
        <v/>
      </c>
      <c r="AR30" s="65" t="str">
        <f t="shared" si="36"/>
        <v/>
      </c>
      <c r="AT30" s="79" t="str">
        <f t="shared" si="37"/>
        <v/>
      </c>
      <c r="AU30" s="83" t="s">
        <v>55</v>
      </c>
      <c r="AV30" s="61" t="str">
        <f t="shared" si="21"/>
        <v>-</v>
      </c>
    </row>
    <row r="31" spans="1:60" s="2" customFormat="1">
      <c r="A31" s="63"/>
      <c r="B31" s="27">
        <v>7</v>
      </c>
      <c r="C31" s="122"/>
      <c r="D31" s="122"/>
      <c r="E31" s="127"/>
      <c r="F31" s="128"/>
      <c r="G31" s="129"/>
      <c r="H31" s="130" t="str">
        <f t="shared" si="0"/>
        <v/>
      </c>
      <c r="I31" s="131"/>
      <c r="J31" s="131"/>
      <c r="K31" s="132"/>
      <c r="L31" s="119"/>
      <c r="M31" s="125"/>
      <c r="N31" s="45" t="str">
        <f t="shared" si="22"/>
        <v/>
      </c>
      <c r="O31" s="47" t="str">
        <f t="shared" si="23"/>
        <v/>
      </c>
      <c r="P31" s="125"/>
      <c r="Q31" s="34" t="str">
        <f t="shared" si="1"/>
        <v/>
      </c>
      <c r="R31" s="133"/>
      <c r="S31" s="134"/>
      <c r="T31" s="48" t="str">
        <f t="shared" si="24"/>
        <v/>
      </c>
      <c r="U31" s="135"/>
      <c r="V31" s="136"/>
      <c r="W31" s="56" t="str">
        <f t="shared" si="25"/>
        <v/>
      </c>
      <c r="X31" s="135"/>
      <c r="Y31" s="136"/>
      <c r="Z31" s="67" t="str">
        <f t="shared" si="26"/>
        <v/>
      </c>
      <c r="AA31" s="135"/>
      <c r="AB31" s="136"/>
      <c r="AC31" s="7"/>
      <c r="AF31" s="68" t="str">
        <f t="shared" si="27"/>
        <v/>
      </c>
      <c r="AG31" s="115" t="str">
        <f t="shared" si="10"/>
        <v/>
      </c>
      <c r="AH31" s="117" t="str">
        <f t="shared" si="28"/>
        <v/>
      </c>
      <c r="AI31" s="116" t="str">
        <f t="shared" si="12"/>
        <v/>
      </c>
      <c r="AJ31" s="61" t="str">
        <f t="shared" si="29"/>
        <v/>
      </c>
      <c r="AK31" s="60" t="str">
        <f t="shared" si="30"/>
        <v/>
      </c>
      <c r="AL31" s="57" t="str">
        <f t="shared" si="31"/>
        <v/>
      </c>
      <c r="AM31" s="57" t="str">
        <f t="shared" si="32"/>
        <v/>
      </c>
      <c r="AN31" s="57" t="str">
        <f t="shared" si="33"/>
        <v/>
      </c>
      <c r="AO31" s="57" t="str">
        <f t="shared" si="34"/>
        <v/>
      </c>
      <c r="AP31" s="63" t="str">
        <f t="shared" si="35"/>
        <v/>
      </c>
      <c r="AQ31" s="65" t="str">
        <f t="shared" si="19"/>
        <v/>
      </c>
      <c r="AR31" s="65" t="str">
        <f t="shared" si="36"/>
        <v/>
      </c>
      <c r="AT31" s="79" t="str">
        <f t="shared" si="37"/>
        <v/>
      </c>
      <c r="AU31" s="83" t="s">
        <v>55</v>
      </c>
      <c r="AV31" s="61" t="str">
        <f t="shared" si="21"/>
        <v>-</v>
      </c>
    </row>
    <row r="32" spans="1:60" s="2" customFormat="1">
      <c r="A32" s="63"/>
      <c r="B32" s="27">
        <v>8</v>
      </c>
      <c r="C32" s="122"/>
      <c r="D32" s="122"/>
      <c r="E32" s="127"/>
      <c r="F32" s="128"/>
      <c r="G32" s="129"/>
      <c r="H32" s="130" t="str">
        <f t="shared" si="0"/>
        <v/>
      </c>
      <c r="I32" s="131"/>
      <c r="J32" s="131"/>
      <c r="K32" s="132"/>
      <c r="L32" s="119"/>
      <c r="M32" s="125"/>
      <c r="N32" s="45" t="str">
        <f t="shared" si="22"/>
        <v/>
      </c>
      <c r="O32" s="47" t="str">
        <f t="shared" si="23"/>
        <v/>
      </c>
      <c r="P32" s="125"/>
      <c r="Q32" s="34" t="str">
        <f t="shared" si="1"/>
        <v/>
      </c>
      <c r="R32" s="133"/>
      <c r="S32" s="134"/>
      <c r="T32" s="48" t="str">
        <f t="shared" si="24"/>
        <v/>
      </c>
      <c r="U32" s="135"/>
      <c r="V32" s="136"/>
      <c r="W32" s="56" t="str">
        <f t="shared" si="25"/>
        <v/>
      </c>
      <c r="X32" s="135"/>
      <c r="Y32" s="136"/>
      <c r="Z32" s="67" t="str">
        <f t="shared" si="26"/>
        <v/>
      </c>
      <c r="AA32" s="135"/>
      <c r="AB32" s="136"/>
      <c r="AC32" s="7"/>
      <c r="AF32" s="68" t="str">
        <f t="shared" si="27"/>
        <v/>
      </c>
      <c r="AG32" s="115" t="str">
        <f t="shared" si="10"/>
        <v/>
      </c>
      <c r="AH32" s="117" t="str">
        <f t="shared" si="28"/>
        <v/>
      </c>
      <c r="AI32" s="116" t="str">
        <f t="shared" si="12"/>
        <v/>
      </c>
      <c r="AJ32" s="61" t="str">
        <f t="shared" si="29"/>
        <v/>
      </c>
      <c r="AK32" s="60" t="str">
        <f t="shared" si="30"/>
        <v/>
      </c>
      <c r="AL32" s="57" t="str">
        <f t="shared" si="31"/>
        <v/>
      </c>
      <c r="AM32" s="57" t="str">
        <f t="shared" si="32"/>
        <v/>
      </c>
      <c r="AN32" s="57" t="str">
        <f t="shared" si="33"/>
        <v/>
      </c>
      <c r="AO32" s="57" t="str">
        <f t="shared" si="34"/>
        <v/>
      </c>
      <c r="AP32" s="63" t="str">
        <f t="shared" si="35"/>
        <v/>
      </c>
      <c r="AQ32" s="65" t="str">
        <f t="shared" si="19"/>
        <v/>
      </c>
      <c r="AR32" s="65" t="str">
        <f t="shared" si="36"/>
        <v/>
      </c>
      <c r="AT32" s="79" t="str">
        <f t="shared" si="37"/>
        <v/>
      </c>
      <c r="AU32" s="83" t="s">
        <v>55</v>
      </c>
      <c r="AV32" s="61" t="str">
        <f t="shared" si="21"/>
        <v>-</v>
      </c>
    </row>
    <row r="33" spans="1:48" s="2" customFormat="1">
      <c r="A33" s="63"/>
      <c r="B33" s="27">
        <v>9</v>
      </c>
      <c r="C33" s="122"/>
      <c r="D33" s="122"/>
      <c r="E33" s="127"/>
      <c r="F33" s="128"/>
      <c r="G33" s="129"/>
      <c r="H33" s="130" t="str">
        <f t="shared" si="0"/>
        <v/>
      </c>
      <c r="I33" s="131"/>
      <c r="J33" s="131"/>
      <c r="K33" s="132"/>
      <c r="L33" s="119"/>
      <c r="M33" s="125"/>
      <c r="N33" s="45" t="str">
        <f t="shared" si="22"/>
        <v/>
      </c>
      <c r="O33" s="47" t="str">
        <f t="shared" si="23"/>
        <v/>
      </c>
      <c r="P33" s="125"/>
      <c r="Q33" s="34" t="str">
        <f t="shared" si="1"/>
        <v/>
      </c>
      <c r="R33" s="133"/>
      <c r="S33" s="134"/>
      <c r="T33" s="48" t="str">
        <f t="shared" si="24"/>
        <v/>
      </c>
      <c r="U33" s="135"/>
      <c r="V33" s="136"/>
      <c r="W33" s="56" t="str">
        <f t="shared" si="25"/>
        <v/>
      </c>
      <c r="X33" s="135"/>
      <c r="Y33" s="136"/>
      <c r="Z33" s="67" t="str">
        <f t="shared" si="26"/>
        <v/>
      </c>
      <c r="AA33" s="135"/>
      <c r="AB33" s="136"/>
      <c r="AC33" s="7"/>
      <c r="AF33" s="68" t="str">
        <f t="shared" si="27"/>
        <v/>
      </c>
      <c r="AG33" s="115" t="str">
        <f t="shared" si="10"/>
        <v/>
      </c>
      <c r="AH33" s="117" t="str">
        <f t="shared" si="28"/>
        <v/>
      </c>
      <c r="AI33" s="116" t="str">
        <f t="shared" si="12"/>
        <v/>
      </c>
      <c r="AJ33" s="61" t="str">
        <f t="shared" si="29"/>
        <v/>
      </c>
      <c r="AK33" s="60" t="str">
        <f t="shared" si="30"/>
        <v/>
      </c>
      <c r="AL33" s="57" t="str">
        <f t="shared" si="31"/>
        <v/>
      </c>
      <c r="AM33" s="57" t="str">
        <f t="shared" si="32"/>
        <v/>
      </c>
      <c r="AN33" s="57" t="str">
        <f t="shared" si="33"/>
        <v/>
      </c>
      <c r="AO33" s="57" t="str">
        <f t="shared" si="34"/>
        <v/>
      </c>
      <c r="AP33" s="63" t="str">
        <f t="shared" si="35"/>
        <v/>
      </c>
      <c r="AQ33" s="65" t="str">
        <f t="shared" si="19"/>
        <v/>
      </c>
      <c r="AR33" s="65" t="str">
        <f t="shared" si="36"/>
        <v/>
      </c>
      <c r="AT33" s="79" t="str">
        <f t="shared" si="37"/>
        <v/>
      </c>
      <c r="AU33" s="83" t="s">
        <v>55</v>
      </c>
      <c r="AV33" s="61" t="str">
        <f t="shared" si="21"/>
        <v>-</v>
      </c>
    </row>
    <row r="34" spans="1:48" s="2" customFormat="1">
      <c r="A34" s="63"/>
      <c r="B34" s="27">
        <v>10</v>
      </c>
      <c r="C34" s="122"/>
      <c r="D34" s="122"/>
      <c r="E34" s="127"/>
      <c r="F34" s="128"/>
      <c r="G34" s="129"/>
      <c r="H34" s="130" t="str">
        <f t="shared" si="0"/>
        <v/>
      </c>
      <c r="I34" s="131"/>
      <c r="J34" s="131"/>
      <c r="K34" s="132"/>
      <c r="L34" s="119"/>
      <c r="M34" s="125"/>
      <c r="N34" s="45" t="str">
        <f t="shared" si="22"/>
        <v/>
      </c>
      <c r="O34" s="47" t="str">
        <f t="shared" si="23"/>
        <v/>
      </c>
      <c r="P34" s="125"/>
      <c r="Q34" s="34" t="str">
        <f t="shared" si="1"/>
        <v/>
      </c>
      <c r="R34" s="133"/>
      <c r="S34" s="134"/>
      <c r="T34" s="48" t="str">
        <f t="shared" si="24"/>
        <v/>
      </c>
      <c r="U34" s="135"/>
      <c r="V34" s="136"/>
      <c r="W34" s="56" t="str">
        <f t="shared" si="25"/>
        <v/>
      </c>
      <c r="X34" s="135"/>
      <c r="Y34" s="136"/>
      <c r="Z34" s="67" t="str">
        <f t="shared" si="26"/>
        <v/>
      </c>
      <c r="AA34" s="135"/>
      <c r="AB34" s="136"/>
      <c r="AC34" s="7"/>
      <c r="AF34" s="68" t="str">
        <f t="shared" si="27"/>
        <v/>
      </c>
      <c r="AG34" s="115" t="str">
        <f t="shared" si="10"/>
        <v/>
      </c>
      <c r="AH34" s="117" t="str">
        <f t="shared" si="28"/>
        <v/>
      </c>
      <c r="AI34" s="116" t="str">
        <f t="shared" si="12"/>
        <v/>
      </c>
      <c r="AJ34" s="61" t="str">
        <f t="shared" si="29"/>
        <v/>
      </c>
      <c r="AK34" s="60" t="str">
        <f t="shared" si="30"/>
        <v/>
      </c>
      <c r="AL34" s="57" t="str">
        <f t="shared" si="31"/>
        <v/>
      </c>
      <c r="AM34" s="57" t="str">
        <f t="shared" si="32"/>
        <v/>
      </c>
      <c r="AN34" s="57" t="str">
        <f t="shared" si="33"/>
        <v/>
      </c>
      <c r="AO34" s="57" t="str">
        <f t="shared" si="34"/>
        <v/>
      </c>
      <c r="AP34" s="63" t="str">
        <f t="shared" si="35"/>
        <v/>
      </c>
      <c r="AQ34" s="65" t="str">
        <f t="shared" si="19"/>
        <v/>
      </c>
      <c r="AR34" s="65" t="str">
        <f t="shared" si="36"/>
        <v/>
      </c>
      <c r="AT34" s="79" t="str">
        <f t="shared" si="37"/>
        <v/>
      </c>
      <c r="AU34" s="83" t="s">
        <v>55</v>
      </c>
      <c r="AV34" s="61" t="str">
        <f t="shared" si="21"/>
        <v>-</v>
      </c>
    </row>
    <row r="35" spans="1:48" s="2" customFormat="1">
      <c r="A35" s="63"/>
      <c r="B35" s="27">
        <v>11</v>
      </c>
      <c r="C35" s="122"/>
      <c r="D35" s="122"/>
      <c r="E35" s="127"/>
      <c r="F35" s="128"/>
      <c r="G35" s="129"/>
      <c r="H35" s="130" t="str">
        <f t="shared" si="0"/>
        <v/>
      </c>
      <c r="I35" s="131"/>
      <c r="J35" s="131"/>
      <c r="K35" s="132"/>
      <c r="L35" s="119"/>
      <c r="M35" s="125"/>
      <c r="N35" s="45" t="str">
        <f t="shared" si="22"/>
        <v/>
      </c>
      <c r="O35" s="47" t="str">
        <f t="shared" si="23"/>
        <v/>
      </c>
      <c r="P35" s="125"/>
      <c r="Q35" s="34" t="str">
        <f t="shared" si="1"/>
        <v/>
      </c>
      <c r="R35" s="133"/>
      <c r="S35" s="134"/>
      <c r="T35" s="48" t="str">
        <f t="shared" si="24"/>
        <v/>
      </c>
      <c r="U35" s="135"/>
      <c r="V35" s="136"/>
      <c r="W35" s="56" t="str">
        <f t="shared" si="25"/>
        <v/>
      </c>
      <c r="X35" s="135"/>
      <c r="Y35" s="136"/>
      <c r="Z35" s="67" t="str">
        <f t="shared" si="26"/>
        <v/>
      </c>
      <c r="AA35" s="135"/>
      <c r="AB35" s="136"/>
      <c r="AC35" s="7"/>
      <c r="AF35" s="68" t="str">
        <f t="shared" si="27"/>
        <v/>
      </c>
      <c r="AG35" s="115" t="str">
        <f t="shared" si="10"/>
        <v/>
      </c>
      <c r="AH35" s="117" t="str">
        <f t="shared" si="28"/>
        <v/>
      </c>
      <c r="AI35" s="116" t="str">
        <f t="shared" si="12"/>
        <v/>
      </c>
      <c r="AJ35" s="61" t="str">
        <f t="shared" si="29"/>
        <v/>
      </c>
      <c r="AK35" s="60" t="str">
        <f t="shared" si="30"/>
        <v/>
      </c>
      <c r="AL35" s="57" t="str">
        <f t="shared" si="31"/>
        <v/>
      </c>
      <c r="AM35" s="57" t="str">
        <f t="shared" si="32"/>
        <v/>
      </c>
      <c r="AN35" s="57" t="str">
        <f t="shared" si="33"/>
        <v/>
      </c>
      <c r="AO35" s="57" t="str">
        <f t="shared" si="34"/>
        <v/>
      </c>
      <c r="AP35" s="63" t="str">
        <f t="shared" si="35"/>
        <v/>
      </c>
      <c r="AQ35" s="65" t="str">
        <f t="shared" si="19"/>
        <v/>
      </c>
      <c r="AR35" s="65" t="str">
        <f t="shared" si="36"/>
        <v/>
      </c>
      <c r="AT35" s="79" t="str">
        <f t="shared" si="37"/>
        <v/>
      </c>
      <c r="AU35" s="83" t="s">
        <v>55</v>
      </c>
      <c r="AV35" s="61" t="str">
        <f t="shared" si="21"/>
        <v>-</v>
      </c>
    </row>
    <row r="36" spans="1:48" s="2" customFormat="1">
      <c r="A36" s="63"/>
      <c r="B36" s="27">
        <v>12</v>
      </c>
      <c r="C36" s="122"/>
      <c r="D36" s="122"/>
      <c r="E36" s="127"/>
      <c r="F36" s="128"/>
      <c r="G36" s="129"/>
      <c r="H36" s="130" t="str">
        <f t="shared" si="0"/>
        <v/>
      </c>
      <c r="I36" s="131"/>
      <c r="J36" s="131"/>
      <c r="K36" s="132"/>
      <c r="L36" s="119"/>
      <c r="M36" s="125"/>
      <c r="N36" s="45" t="str">
        <f t="shared" si="22"/>
        <v/>
      </c>
      <c r="O36" s="47" t="str">
        <f t="shared" si="23"/>
        <v/>
      </c>
      <c r="P36" s="125"/>
      <c r="Q36" s="34" t="str">
        <f t="shared" si="1"/>
        <v/>
      </c>
      <c r="R36" s="133"/>
      <c r="S36" s="134"/>
      <c r="T36" s="48" t="str">
        <f t="shared" si="24"/>
        <v/>
      </c>
      <c r="U36" s="135"/>
      <c r="V36" s="136"/>
      <c r="W36" s="56" t="str">
        <f t="shared" si="25"/>
        <v/>
      </c>
      <c r="X36" s="135"/>
      <c r="Y36" s="136"/>
      <c r="Z36" s="67" t="str">
        <f t="shared" si="26"/>
        <v/>
      </c>
      <c r="AA36" s="135"/>
      <c r="AB36" s="136"/>
      <c r="AC36" s="7"/>
      <c r="AF36" s="68" t="str">
        <f t="shared" si="27"/>
        <v/>
      </c>
      <c r="AG36" s="115" t="str">
        <f t="shared" si="10"/>
        <v/>
      </c>
      <c r="AH36" s="117" t="str">
        <f t="shared" si="28"/>
        <v/>
      </c>
      <c r="AI36" s="116" t="str">
        <f t="shared" si="12"/>
        <v/>
      </c>
      <c r="AJ36" s="61" t="str">
        <f t="shared" si="29"/>
        <v/>
      </c>
      <c r="AK36" s="60" t="str">
        <f t="shared" si="30"/>
        <v/>
      </c>
      <c r="AL36" s="57" t="str">
        <f t="shared" si="31"/>
        <v/>
      </c>
      <c r="AM36" s="57" t="str">
        <f t="shared" si="32"/>
        <v/>
      </c>
      <c r="AN36" s="57" t="str">
        <f t="shared" si="33"/>
        <v/>
      </c>
      <c r="AO36" s="57" t="str">
        <f t="shared" si="34"/>
        <v/>
      </c>
      <c r="AP36" s="63" t="str">
        <f t="shared" si="35"/>
        <v/>
      </c>
      <c r="AQ36" s="65" t="str">
        <f t="shared" si="19"/>
        <v/>
      </c>
      <c r="AR36" s="65" t="str">
        <f t="shared" si="36"/>
        <v/>
      </c>
      <c r="AT36" s="79" t="str">
        <f t="shared" si="37"/>
        <v/>
      </c>
      <c r="AU36" s="83" t="s">
        <v>55</v>
      </c>
      <c r="AV36" s="61" t="str">
        <f t="shared" si="21"/>
        <v>-</v>
      </c>
    </row>
    <row r="37" spans="1:48" s="2" customFormat="1">
      <c r="A37" s="63"/>
      <c r="B37" s="27">
        <v>13</v>
      </c>
      <c r="C37" s="122"/>
      <c r="D37" s="122"/>
      <c r="E37" s="127"/>
      <c r="F37" s="128"/>
      <c r="G37" s="129"/>
      <c r="H37" s="130" t="str">
        <f t="shared" si="0"/>
        <v/>
      </c>
      <c r="I37" s="131"/>
      <c r="J37" s="131"/>
      <c r="K37" s="132"/>
      <c r="L37" s="119"/>
      <c r="M37" s="125"/>
      <c r="N37" s="45" t="str">
        <f t="shared" si="22"/>
        <v/>
      </c>
      <c r="O37" s="47" t="str">
        <f t="shared" si="23"/>
        <v/>
      </c>
      <c r="P37" s="125"/>
      <c r="Q37" s="34" t="str">
        <f t="shared" si="1"/>
        <v/>
      </c>
      <c r="R37" s="133"/>
      <c r="S37" s="134"/>
      <c r="T37" s="48" t="str">
        <f t="shared" si="24"/>
        <v/>
      </c>
      <c r="U37" s="135"/>
      <c r="V37" s="136"/>
      <c r="W37" s="56" t="str">
        <f t="shared" si="25"/>
        <v/>
      </c>
      <c r="X37" s="135"/>
      <c r="Y37" s="136"/>
      <c r="Z37" s="67" t="str">
        <f t="shared" si="26"/>
        <v/>
      </c>
      <c r="AA37" s="135"/>
      <c r="AB37" s="136"/>
      <c r="AC37" s="7"/>
      <c r="AF37" s="68" t="str">
        <f t="shared" si="27"/>
        <v/>
      </c>
      <c r="AG37" s="115" t="str">
        <f t="shared" si="10"/>
        <v/>
      </c>
      <c r="AH37" s="117" t="str">
        <f t="shared" si="28"/>
        <v/>
      </c>
      <c r="AI37" s="116" t="str">
        <f t="shared" si="12"/>
        <v/>
      </c>
      <c r="AJ37" s="61" t="str">
        <f t="shared" si="29"/>
        <v/>
      </c>
      <c r="AK37" s="60" t="str">
        <f t="shared" si="30"/>
        <v/>
      </c>
      <c r="AL37" s="57" t="str">
        <f t="shared" si="31"/>
        <v/>
      </c>
      <c r="AM37" s="57" t="str">
        <f t="shared" si="32"/>
        <v/>
      </c>
      <c r="AN37" s="57" t="str">
        <f t="shared" si="33"/>
        <v/>
      </c>
      <c r="AO37" s="57" t="str">
        <f t="shared" si="34"/>
        <v/>
      </c>
      <c r="AP37" s="63" t="str">
        <f t="shared" si="35"/>
        <v/>
      </c>
      <c r="AQ37" s="65" t="str">
        <f t="shared" si="19"/>
        <v/>
      </c>
      <c r="AR37" s="65" t="str">
        <f t="shared" si="36"/>
        <v/>
      </c>
      <c r="AT37" s="79" t="str">
        <f t="shared" si="37"/>
        <v/>
      </c>
      <c r="AU37" s="83" t="s">
        <v>55</v>
      </c>
      <c r="AV37" s="61" t="str">
        <f t="shared" si="21"/>
        <v>-</v>
      </c>
    </row>
    <row r="38" spans="1:48" s="2" customFormat="1">
      <c r="A38" s="63"/>
      <c r="B38" s="27">
        <v>14</v>
      </c>
      <c r="C38" s="122"/>
      <c r="D38" s="122"/>
      <c r="E38" s="127"/>
      <c r="F38" s="128"/>
      <c r="G38" s="129"/>
      <c r="H38" s="130" t="str">
        <f t="shared" si="0"/>
        <v/>
      </c>
      <c r="I38" s="131"/>
      <c r="J38" s="131"/>
      <c r="K38" s="132"/>
      <c r="L38" s="119"/>
      <c r="M38" s="125"/>
      <c r="N38" s="45" t="str">
        <f t="shared" si="22"/>
        <v/>
      </c>
      <c r="O38" s="47" t="str">
        <f t="shared" si="23"/>
        <v/>
      </c>
      <c r="P38" s="125"/>
      <c r="Q38" s="34" t="str">
        <f t="shared" si="1"/>
        <v/>
      </c>
      <c r="R38" s="133"/>
      <c r="S38" s="134"/>
      <c r="T38" s="48" t="str">
        <f t="shared" si="24"/>
        <v/>
      </c>
      <c r="U38" s="135"/>
      <c r="V38" s="136"/>
      <c r="W38" s="56" t="str">
        <f t="shared" si="25"/>
        <v/>
      </c>
      <c r="X38" s="135"/>
      <c r="Y38" s="136"/>
      <c r="Z38" s="67" t="str">
        <f t="shared" si="26"/>
        <v/>
      </c>
      <c r="AA38" s="135"/>
      <c r="AB38" s="136"/>
      <c r="AC38" s="7"/>
      <c r="AF38" s="68" t="str">
        <f t="shared" si="27"/>
        <v/>
      </c>
      <c r="AG38" s="115" t="str">
        <f t="shared" si="10"/>
        <v/>
      </c>
      <c r="AH38" s="117" t="str">
        <f t="shared" si="28"/>
        <v/>
      </c>
      <c r="AI38" s="116" t="str">
        <f t="shared" si="12"/>
        <v/>
      </c>
      <c r="AJ38" s="61" t="str">
        <f t="shared" si="29"/>
        <v/>
      </c>
      <c r="AK38" s="60" t="str">
        <f t="shared" si="30"/>
        <v/>
      </c>
      <c r="AL38" s="57" t="str">
        <f t="shared" si="31"/>
        <v/>
      </c>
      <c r="AM38" s="57" t="str">
        <f t="shared" si="32"/>
        <v/>
      </c>
      <c r="AN38" s="57" t="str">
        <f t="shared" si="33"/>
        <v/>
      </c>
      <c r="AO38" s="57" t="str">
        <f t="shared" si="34"/>
        <v/>
      </c>
      <c r="AP38" s="63" t="str">
        <f t="shared" si="35"/>
        <v/>
      </c>
      <c r="AQ38" s="65" t="str">
        <f t="shared" si="19"/>
        <v/>
      </c>
      <c r="AR38" s="65" t="str">
        <f t="shared" si="36"/>
        <v/>
      </c>
      <c r="AT38" s="79" t="str">
        <f t="shared" si="37"/>
        <v/>
      </c>
      <c r="AU38" s="83" t="s">
        <v>55</v>
      </c>
      <c r="AV38" s="61" t="str">
        <f t="shared" si="21"/>
        <v>-</v>
      </c>
    </row>
    <row r="39" spans="1:48" s="2" customFormat="1">
      <c r="A39" s="63"/>
      <c r="B39" s="27">
        <v>15</v>
      </c>
      <c r="C39" s="122"/>
      <c r="D39" s="122"/>
      <c r="E39" s="127"/>
      <c r="F39" s="128"/>
      <c r="G39" s="129"/>
      <c r="H39" s="130" t="str">
        <f t="shared" si="0"/>
        <v/>
      </c>
      <c r="I39" s="131"/>
      <c r="J39" s="131"/>
      <c r="K39" s="132"/>
      <c r="L39" s="119"/>
      <c r="M39" s="125"/>
      <c r="N39" s="45" t="str">
        <f t="shared" si="22"/>
        <v/>
      </c>
      <c r="O39" s="47" t="str">
        <f t="shared" si="23"/>
        <v/>
      </c>
      <c r="P39" s="125"/>
      <c r="Q39" s="34" t="str">
        <f t="shared" si="1"/>
        <v/>
      </c>
      <c r="R39" s="133"/>
      <c r="S39" s="134"/>
      <c r="T39" s="48" t="str">
        <f t="shared" si="24"/>
        <v/>
      </c>
      <c r="U39" s="135"/>
      <c r="V39" s="136"/>
      <c r="W39" s="56" t="str">
        <f t="shared" si="25"/>
        <v/>
      </c>
      <c r="X39" s="135"/>
      <c r="Y39" s="136"/>
      <c r="Z39" s="67" t="str">
        <f t="shared" si="26"/>
        <v/>
      </c>
      <c r="AA39" s="135"/>
      <c r="AB39" s="136"/>
      <c r="AC39" s="7"/>
      <c r="AF39" s="68" t="str">
        <f t="shared" si="27"/>
        <v/>
      </c>
      <c r="AG39" s="115" t="str">
        <f t="shared" si="10"/>
        <v/>
      </c>
      <c r="AH39" s="117" t="str">
        <f t="shared" si="28"/>
        <v/>
      </c>
      <c r="AI39" s="116" t="str">
        <f t="shared" si="12"/>
        <v/>
      </c>
      <c r="AJ39" s="61" t="str">
        <f t="shared" si="29"/>
        <v/>
      </c>
      <c r="AK39" s="60" t="str">
        <f t="shared" si="30"/>
        <v/>
      </c>
      <c r="AL39" s="57" t="str">
        <f t="shared" si="31"/>
        <v/>
      </c>
      <c r="AM39" s="57" t="str">
        <f t="shared" si="32"/>
        <v/>
      </c>
      <c r="AN39" s="57" t="str">
        <f t="shared" si="33"/>
        <v/>
      </c>
      <c r="AO39" s="57" t="str">
        <f t="shared" si="34"/>
        <v/>
      </c>
      <c r="AP39" s="63" t="str">
        <f t="shared" si="35"/>
        <v/>
      </c>
      <c r="AQ39" s="65" t="str">
        <f t="shared" si="19"/>
        <v/>
      </c>
      <c r="AR39" s="65" t="str">
        <f t="shared" si="36"/>
        <v/>
      </c>
      <c r="AT39" s="79" t="str">
        <f t="shared" si="37"/>
        <v/>
      </c>
      <c r="AU39" s="83" t="s">
        <v>55</v>
      </c>
      <c r="AV39" s="61" t="str">
        <f t="shared" si="21"/>
        <v>-</v>
      </c>
    </row>
    <row r="40" spans="1:48" s="2" customFormat="1">
      <c r="A40" s="63"/>
      <c r="B40" s="27">
        <v>16</v>
      </c>
      <c r="C40" s="122"/>
      <c r="D40" s="122"/>
      <c r="E40" s="127"/>
      <c r="F40" s="128"/>
      <c r="G40" s="129"/>
      <c r="H40" s="130" t="str">
        <f t="shared" si="0"/>
        <v/>
      </c>
      <c r="I40" s="131"/>
      <c r="J40" s="131"/>
      <c r="K40" s="132"/>
      <c r="L40" s="119"/>
      <c r="M40" s="125"/>
      <c r="N40" s="45" t="str">
        <f t="shared" si="22"/>
        <v/>
      </c>
      <c r="O40" s="47" t="str">
        <f t="shared" si="23"/>
        <v/>
      </c>
      <c r="P40" s="125"/>
      <c r="Q40" s="34" t="str">
        <f t="shared" si="1"/>
        <v/>
      </c>
      <c r="R40" s="133"/>
      <c r="S40" s="134"/>
      <c r="T40" s="48" t="str">
        <f t="shared" si="24"/>
        <v/>
      </c>
      <c r="U40" s="135"/>
      <c r="V40" s="136"/>
      <c r="W40" s="56" t="str">
        <f t="shared" si="25"/>
        <v/>
      </c>
      <c r="X40" s="135"/>
      <c r="Y40" s="136"/>
      <c r="Z40" s="67" t="str">
        <f t="shared" si="26"/>
        <v/>
      </c>
      <c r="AA40" s="135"/>
      <c r="AB40" s="136"/>
      <c r="AC40" s="7"/>
      <c r="AF40" s="68" t="str">
        <f t="shared" si="27"/>
        <v/>
      </c>
      <c r="AG40" s="115" t="str">
        <f t="shared" si="10"/>
        <v/>
      </c>
      <c r="AH40" s="117" t="str">
        <f t="shared" si="28"/>
        <v/>
      </c>
      <c r="AI40" s="116" t="str">
        <f t="shared" si="12"/>
        <v/>
      </c>
      <c r="AJ40" s="61" t="str">
        <f t="shared" si="29"/>
        <v/>
      </c>
      <c r="AK40" s="60" t="str">
        <f t="shared" si="30"/>
        <v/>
      </c>
      <c r="AL40" s="57" t="str">
        <f t="shared" si="31"/>
        <v/>
      </c>
      <c r="AM40" s="57" t="str">
        <f t="shared" si="32"/>
        <v/>
      </c>
      <c r="AN40" s="57" t="str">
        <f t="shared" si="33"/>
        <v/>
      </c>
      <c r="AO40" s="57" t="str">
        <f t="shared" si="34"/>
        <v/>
      </c>
      <c r="AP40" s="63" t="str">
        <f t="shared" si="35"/>
        <v/>
      </c>
      <c r="AQ40" s="65" t="str">
        <f t="shared" si="19"/>
        <v/>
      </c>
      <c r="AR40" s="65" t="str">
        <f t="shared" si="36"/>
        <v/>
      </c>
      <c r="AT40" s="79" t="str">
        <f t="shared" si="37"/>
        <v/>
      </c>
      <c r="AU40" s="83" t="s">
        <v>55</v>
      </c>
      <c r="AV40" s="61" t="str">
        <f t="shared" si="21"/>
        <v>-</v>
      </c>
    </row>
    <row r="41" spans="1:48" s="2" customFormat="1">
      <c r="A41" s="63"/>
      <c r="B41" s="27">
        <v>17</v>
      </c>
      <c r="C41" s="122"/>
      <c r="D41" s="122"/>
      <c r="E41" s="127"/>
      <c r="F41" s="128"/>
      <c r="G41" s="129"/>
      <c r="H41" s="130" t="str">
        <f t="shared" si="0"/>
        <v/>
      </c>
      <c r="I41" s="131"/>
      <c r="J41" s="131"/>
      <c r="K41" s="132"/>
      <c r="L41" s="119"/>
      <c r="M41" s="125"/>
      <c r="N41" s="45" t="str">
        <f t="shared" si="22"/>
        <v/>
      </c>
      <c r="O41" s="47" t="str">
        <f t="shared" si="23"/>
        <v/>
      </c>
      <c r="P41" s="125"/>
      <c r="Q41" s="34" t="str">
        <f t="shared" si="1"/>
        <v/>
      </c>
      <c r="R41" s="133"/>
      <c r="S41" s="134"/>
      <c r="T41" s="48" t="str">
        <f t="shared" si="24"/>
        <v/>
      </c>
      <c r="U41" s="135"/>
      <c r="V41" s="136"/>
      <c r="W41" s="56" t="str">
        <f t="shared" si="25"/>
        <v/>
      </c>
      <c r="X41" s="135"/>
      <c r="Y41" s="136"/>
      <c r="Z41" s="67" t="str">
        <f t="shared" si="26"/>
        <v/>
      </c>
      <c r="AA41" s="135"/>
      <c r="AB41" s="136"/>
      <c r="AC41" s="7"/>
      <c r="AF41" s="68" t="str">
        <f t="shared" si="27"/>
        <v/>
      </c>
      <c r="AG41" s="115" t="str">
        <f t="shared" si="10"/>
        <v/>
      </c>
      <c r="AH41" s="117" t="str">
        <f t="shared" si="28"/>
        <v/>
      </c>
      <c r="AI41" s="116" t="str">
        <f t="shared" si="12"/>
        <v/>
      </c>
      <c r="AJ41" s="61" t="str">
        <f t="shared" si="29"/>
        <v/>
      </c>
      <c r="AK41" s="60" t="str">
        <f t="shared" si="30"/>
        <v/>
      </c>
      <c r="AL41" s="57" t="str">
        <f t="shared" si="31"/>
        <v/>
      </c>
      <c r="AM41" s="57" t="str">
        <f t="shared" si="32"/>
        <v/>
      </c>
      <c r="AN41" s="57" t="str">
        <f t="shared" si="33"/>
        <v/>
      </c>
      <c r="AO41" s="57" t="str">
        <f t="shared" si="34"/>
        <v/>
      </c>
      <c r="AP41" s="63" t="str">
        <f t="shared" si="35"/>
        <v/>
      </c>
      <c r="AQ41" s="65" t="str">
        <f t="shared" si="19"/>
        <v/>
      </c>
      <c r="AR41" s="65" t="str">
        <f t="shared" si="36"/>
        <v/>
      </c>
      <c r="AT41" s="79" t="str">
        <f t="shared" si="37"/>
        <v/>
      </c>
      <c r="AU41" s="83" t="s">
        <v>55</v>
      </c>
      <c r="AV41" s="61" t="str">
        <f t="shared" si="21"/>
        <v>-</v>
      </c>
    </row>
    <row r="42" spans="1:48" s="2" customFormat="1">
      <c r="A42" s="63"/>
      <c r="B42" s="27">
        <v>18</v>
      </c>
      <c r="C42" s="122"/>
      <c r="D42" s="122"/>
      <c r="E42" s="127"/>
      <c r="F42" s="128"/>
      <c r="G42" s="129"/>
      <c r="H42" s="130" t="str">
        <f t="shared" si="0"/>
        <v/>
      </c>
      <c r="I42" s="131"/>
      <c r="J42" s="131"/>
      <c r="K42" s="132"/>
      <c r="L42" s="119"/>
      <c r="M42" s="125"/>
      <c r="N42" s="45" t="str">
        <f t="shared" si="22"/>
        <v/>
      </c>
      <c r="O42" s="47" t="str">
        <f t="shared" si="23"/>
        <v/>
      </c>
      <c r="P42" s="125"/>
      <c r="Q42" s="34" t="str">
        <f t="shared" si="1"/>
        <v/>
      </c>
      <c r="R42" s="133"/>
      <c r="S42" s="134"/>
      <c r="T42" s="48" t="str">
        <f t="shared" si="24"/>
        <v/>
      </c>
      <c r="U42" s="135"/>
      <c r="V42" s="136"/>
      <c r="W42" s="56" t="str">
        <f t="shared" si="25"/>
        <v/>
      </c>
      <c r="X42" s="135"/>
      <c r="Y42" s="136"/>
      <c r="Z42" s="67" t="str">
        <f t="shared" si="26"/>
        <v/>
      </c>
      <c r="AA42" s="135"/>
      <c r="AB42" s="136"/>
      <c r="AC42" s="7"/>
      <c r="AF42" s="68" t="str">
        <f t="shared" si="27"/>
        <v/>
      </c>
      <c r="AG42" s="115" t="str">
        <f t="shared" si="10"/>
        <v/>
      </c>
      <c r="AH42" s="117" t="str">
        <f t="shared" si="28"/>
        <v/>
      </c>
      <c r="AI42" s="116" t="str">
        <f t="shared" si="12"/>
        <v/>
      </c>
      <c r="AJ42" s="61" t="str">
        <f t="shared" si="29"/>
        <v/>
      </c>
      <c r="AK42" s="60" t="str">
        <f t="shared" si="30"/>
        <v/>
      </c>
      <c r="AL42" s="57" t="str">
        <f t="shared" si="31"/>
        <v/>
      </c>
      <c r="AM42" s="57" t="str">
        <f t="shared" si="32"/>
        <v/>
      </c>
      <c r="AN42" s="57" t="str">
        <f t="shared" si="33"/>
        <v/>
      </c>
      <c r="AO42" s="57" t="str">
        <f t="shared" si="34"/>
        <v/>
      </c>
      <c r="AP42" s="63" t="str">
        <f t="shared" si="35"/>
        <v/>
      </c>
      <c r="AQ42" s="65" t="str">
        <f t="shared" si="19"/>
        <v/>
      </c>
      <c r="AR42" s="65" t="str">
        <f t="shared" si="36"/>
        <v/>
      </c>
      <c r="AT42" s="79" t="str">
        <f t="shared" si="37"/>
        <v/>
      </c>
      <c r="AU42" s="83" t="s">
        <v>55</v>
      </c>
      <c r="AV42" s="61" t="str">
        <f t="shared" si="21"/>
        <v>-</v>
      </c>
    </row>
    <row r="43" spans="1:48" s="2" customFormat="1">
      <c r="A43" s="63"/>
      <c r="B43" s="27">
        <v>19</v>
      </c>
      <c r="C43" s="122"/>
      <c r="D43" s="122"/>
      <c r="E43" s="127"/>
      <c r="F43" s="128"/>
      <c r="G43" s="129"/>
      <c r="H43" s="130" t="str">
        <f t="shared" si="0"/>
        <v/>
      </c>
      <c r="I43" s="131"/>
      <c r="J43" s="131"/>
      <c r="K43" s="132"/>
      <c r="L43" s="119"/>
      <c r="M43" s="125"/>
      <c r="N43" s="45" t="str">
        <f t="shared" si="22"/>
        <v/>
      </c>
      <c r="O43" s="47" t="str">
        <f t="shared" si="23"/>
        <v/>
      </c>
      <c r="P43" s="125"/>
      <c r="Q43" s="34" t="str">
        <f t="shared" si="1"/>
        <v/>
      </c>
      <c r="R43" s="133"/>
      <c r="S43" s="134"/>
      <c r="T43" s="48" t="str">
        <f t="shared" si="24"/>
        <v/>
      </c>
      <c r="U43" s="135"/>
      <c r="V43" s="136"/>
      <c r="W43" s="56" t="str">
        <f t="shared" si="25"/>
        <v/>
      </c>
      <c r="X43" s="135"/>
      <c r="Y43" s="136"/>
      <c r="Z43" s="67" t="str">
        <f t="shared" si="26"/>
        <v/>
      </c>
      <c r="AA43" s="135"/>
      <c r="AB43" s="136"/>
      <c r="AC43" s="7"/>
      <c r="AF43" s="68" t="str">
        <f t="shared" si="27"/>
        <v/>
      </c>
      <c r="AG43" s="115" t="str">
        <f t="shared" si="10"/>
        <v/>
      </c>
      <c r="AH43" s="117" t="str">
        <f t="shared" si="28"/>
        <v/>
      </c>
      <c r="AI43" s="116" t="str">
        <f t="shared" si="12"/>
        <v/>
      </c>
      <c r="AJ43" s="61" t="str">
        <f t="shared" si="29"/>
        <v/>
      </c>
      <c r="AK43" s="60" t="str">
        <f t="shared" si="30"/>
        <v/>
      </c>
      <c r="AL43" s="57" t="str">
        <f t="shared" si="31"/>
        <v/>
      </c>
      <c r="AM43" s="57" t="str">
        <f t="shared" si="32"/>
        <v/>
      </c>
      <c r="AN43" s="57" t="str">
        <f t="shared" si="33"/>
        <v/>
      </c>
      <c r="AO43" s="57" t="str">
        <f t="shared" si="34"/>
        <v/>
      </c>
      <c r="AP43" s="63" t="str">
        <f t="shared" si="35"/>
        <v/>
      </c>
      <c r="AQ43" s="65" t="str">
        <f t="shared" si="19"/>
        <v/>
      </c>
      <c r="AR43" s="65" t="str">
        <f t="shared" si="36"/>
        <v/>
      </c>
      <c r="AT43" s="79" t="str">
        <f t="shared" si="37"/>
        <v/>
      </c>
      <c r="AU43" s="83" t="s">
        <v>55</v>
      </c>
      <c r="AV43" s="61" t="str">
        <f t="shared" si="21"/>
        <v>-</v>
      </c>
    </row>
    <row r="44" spans="1:48" s="2" customFormat="1">
      <c r="A44" s="63"/>
      <c r="B44" s="27">
        <v>20</v>
      </c>
      <c r="C44" s="122"/>
      <c r="D44" s="122"/>
      <c r="E44" s="127"/>
      <c r="F44" s="128"/>
      <c r="G44" s="129"/>
      <c r="H44" s="130" t="str">
        <f t="shared" si="0"/>
        <v/>
      </c>
      <c r="I44" s="131"/>
      <c r="J44" s="131"/>
      <c r="K44" s="132"/>
      <c r="L44" s="119"/>
      <c r="M44" s="125"/>
      <c r="N44" s="45" t="str">
        <f t="shared" si="22"/>
        <v/>
      </c>
      <c r="O44" s="47" t="str">
        <f t="shared" si="23"/>
        <v/>
      </c>
      <c r="P44" s="125"/>
      <c r="Q44" s="34" t="str">
        <f t="shared" si="1"/>
        <v/>
      </c>
      <c r="R44" s="133"/>
      <c r="S44" s="134"/>
      <c r="T44" s="48" t="str">
        <f t="shared" si="24"/>
        <v/>
      </c>
      <c r="U44" s="135"/>
      <c r="V44" s="136"/>
      <c r="W44" s="56" t="str">
        <f t="shared" si="25"/>
        <v/>
      </c>
      <c r="X44" s="135"/>
      <c r="Y44" s="136"/>
      <c r="Z44" s="67" t="str">
        <f t="shared" si="26"/>
        <v/>
      </c>
      <c r="AA44" s="135"/>
      <c r="AB44" s="136"/>
      <c r="AC44" s="7"/>
      <c r="AF44" s="68" t="str">
        <f t="shared" si="27"/>
        <v/>
      </c>
      <c r="AG44" s="115" t="str">
        <f t="shared" si="10"/>
        <v/>
      </c>
      <c r="AH44" s="117" t="str">
        <f t="shared" si="28"/>
        <v/>
      </c>
      <c r="AI44" s="116" t="str">
        <f t="shared" si="12"/>
        <v/>
      </c>
      <c r="AJ44" s="61" t="str">
        <f t="shared" si="29"/>
        <v/>
      </c>
      <c r="AK44" s="60" t="str">
        <f t="shared" si="30"/>
        <v/>
      </c>
      <c r="AL44" s="57" t="str">
        <f t="shared" si="31"/>
        <v/>
      </c>
      <c r="AM44" s="57" t="str">
        <f t="shared" si="32"/>
        <v/>
      </c>
      <c r="AN44" s="57" t="str">
        <f t="shared" si="33"/>
        <v/>
      </c>
      <c r="AO44" s="57" t="str">
        <f t="shared" si="34"/>
        <v/>
      </c>
      <c r="AP44" s="63" t="str">
        <f t="shared" si="35"/>
        <v/>
      </c>
      <c r="AQ44" s="65" t="str">
        <f t="shared" si="19"/>
        <v/>
      </c>
      <c r="AR44" s="65" t="str">
        <f t="shared" si="36"/>
        <v/>
      </c>
      <c r="AT44" s="79" t="str">
        <f t="shared" si="37"/>
        <v/>
      </c>
      <c r="AU44" s="83" t="s">
        <v>55</v>
      </c>
      <c r="AV44" s="61" t="str">
        <f t="shared" si="21"/>
        <v>-</v>
      </c>
    </row>
    <row r="45" spans="1:48" s="2" customFormat="1">
      <c r="A45" s="63"/>
      <c r="B45" s="27">
        <v>21</v>
      </c>
      <c r="C45" s="122"/>
      <c r="D45" s="122"/>
      <c r="E45" s="127"/>
      <c r="F45" s="128"/>
      <c r="G45" s="129"/>
      <c r="H45" s="130" t="str">
        <f t="shared" si="0"/>
        <v/>
      </c>
      <c r="I45" s="131"/>
      <c r="J45" s="131"/>
      <c r="K45" s="132"/>
      <c r="L45" s="119"/>
      <c r="M45" s="125"/>
      <c r="N45" s="45" t="str">
        <f t="shared" si="22"/>
        <v/>
      </c>
      <c r="O45" s="47" t="str">
        <f t="shared" si="23"/>
        <v/>
      </c>
      <c r="P45" s="125"/>
      <c r="Q45" s="34" t="str">
        <f t="shared" si="1"/>
        <v/>
      </c>
      <c r="R45" s="133"/>
      <c r="S45" s="134"/>
      <c r="T45" s="48" t="str">
        <f t="shared" si="24"/>
        <v/>
      </c>
      <c r="U45" s="135"/>
      <c r="V45" s="136"/>
      <c r="W45" s="56" t="str">
        <f t="shared" si="25"/>
        <v/>
      </c>
      <c r="X45" s="135"/>
      <c r="Y45" s="136"/>
      <c r="Z45" s="67" t="str">
        <f t="shared" si="26"/>
        <v/>
      </c>
      <c r="AA45" s="135"/>
      <c r="AB45" s="136"/>
      <c r="AC45" s="7"/>
      <c r="AF45" s="68" t="str">
        <f t="shared" si="27"/>
        <v/>
      </c>
      <c r="AG45" s="115" t="str">
        <f t="shared" si="10"/>
        <v/>
      </c>
      <c r="AH45" s="117" t="str">
        <f t="shared" si="28"/>
        <v/>
      </c>
      <c r="AI45" s="116" t="str">
        <f t="shared" si="12"/>
        <v/>
      </c>
      <c r="AJ45" s="61" t="str">
        <f t="shared" si="29"/>
        <v/>
      </c>
      <c r="AK45" s="60" t="str">
        <f t="shared" si="30"/>
        <v/>
      </c>
      <c r="AL45" s="57" t="str">
        <f t="shared" si="31"/>
        <v/>
      </c>
      <c r="AM45" s="57" t="str">
        <f t="shared" si="32"/>
        <v/>
      </c>
      <c r="AN45" s="57" t="str">
        <f t="shared" si="33"/>
        <v/>
      </c>
      <c r="AO45" s="57" t="str">
        <f t="shared" si="34"/>
        <v/>
      </c>
      <c r="AP45" s="63" t="str">
        <f t="shared" si="35"/>
        <v/>
      </c>
      <c r="AQ45" s="65" t="str">
        <f t="shared" si="19"/>
        <v/>
      </c>
      <c r="AR45" s="65" t="str">
        <f t="shared" si="36"/>
        <v/>
      </c>
      <c r="AT45" s="79" t="str">
        <f t="shared" si="37"/>
        <v/>
      </c>
      <c r="AU45" s="83" t="s">
        <v>55</v>
      </c>
      <c r="AV45" s="61" t="str">
        <f t="shared" si="21"/>
        <v>-</v>
      </c>
    </row>
    <row r="46" spans="1:48" s="2" customFormat="1">
      <c r="A46" s="63"/>
      <c r="B46" s="27">
        <v>22</v>
      </c>
      <c r="C46" s="122"/>
      <c r="D46" s="122"/>
      <c r="E46" s="127"/>
      <c r="F46" s="128"/>
      <c r="G46" s="129"/>
      <c r="H46" s="130" t="str">
        <f t="shared" si="0"/>
        <v/>
      </c>
      <c r="I46" s="131"/>
      <c r="J46" s="131"/>
      <c r="K46" s="132"/>
      <c r="L46" s="119"/>
      <c r="M46" s="125"/>
      <c r="N46" s="45" t="str">
        <f t="shared" si="22"/>
        <v/>
      </c>
      <c r="O46" s="47" t="str">
        <f t="shared" si="23"/>
        <v/>
      </c>
      <c r="P46" s="125"/>
      <c r="Q46" s="34" t="str">
        <f t="shared" si="1"/>
        <v/>
      </c>
      <c r="R46" s="133"/>
      <c r="S46" s="134"/>
      <c r="T46" s="48" t="str">
        <f t="shared" si="24"/>
        <v/>
      </c>
      <c r="U46" s="135"/>
      <c r="V46" s="136"/>
      <c r="W46" s="56" t="str">
        <f t="shared" si="25"/>
        <v/>
      </c>
      <c r="X46" s="135"/>
      <c r="Y46" s="136"/>
      <c r="Z46" s="67" t="str">
        <f t="shared" si="26"/>
        <v/>
      </c>
      <c r="AA46" s="135"/>
      <c r="AB46" s="136"/>
      <c r="AC46" s="7"/>
      <c r="AF46" s="68" t="str">
        <f t="shared" si="27"/>
        <v/>
      </c>
      <c r="AG46" s="115" t="str">
        <f t="shared" si="10"/>
        <v/>
      </c>
      <c r="AH46" s="117" t="str">
        <f t="shared" si="28"/>
        <v/>
      </c>
      <c r="AI46" s="116" t="str">
        <f t="shared" si="12"/>
        <v/>
      </c>
      <c r="AJ46" s="61" t="str">
        <f t="shared" si="29"/>
        <v/>
      </c>
      <c r="AK46" s="60" t="str">
        <f t="shared" si="30"/>
        <v/>
      </c>
      <c r="AL46" s="57" t="str">
        <f t="shared" si="31"/>
        <v/>
      </c>
      <c r="AM46" s="57" t="str">
        <f t="shared" si="32"/>
        <v/>
      </c>
      <c r="AN46" s="57" t="str">
        <f t="shared" si="33"/>
        <v/>
      </c>
      <c r="AO46" s="57" t="str">
        <f t="shared" si="34"/>
        <v/>
      </c>
      <c r="AP46" s="63" t="str">
        <f t="shared" si="35"/>
        <v/>
      </c>
      <c r="AQ46" s="65" t="str">
        <f t="shared" si="19"/>
        <v/>
      </c>
      <c r="AR46" s="65" t="str">
        <f t="shared" si="36"/>
        <v/>
      </c>
      <c r="AT46" s="79" t="str">
        <f t="shared" si="37"/>
        <v/>
      </c>
      <c r="AU46" s="83" t="s">
        <v>55</v>
      </c>
      <c r="AV46" s="61" t="str">
        <f t="shared" si="21"/>
        <v>-</v>
      </c>
    </row>
    <row r="47" spans="1:48" s="2" customFormat="1">
      <c r="A47" s="63"/>
      <c r="B47" s="27">
        <v>23</v>
      </c>
      <c r="C47" s="122"/>
      <c r="D47" s="122"/>
      <c r="E47" s="127"/>
      <c r="F47" s="128"/>
      <c r="G47" s="129"/>
      <c r="H47" s="130" t="str">
        <f t="shared" si="0"/>
        <v/>
      </c>
      <c r="I47" s="131"/>
      <c r="J47" s="131"/>
      <c r="K47" s="132"/>
      <c r="L47" s="119"/>
      <c r="M47" s="125"/>
      <c r="N47" s="45" t="str">
        <f t="shared" si="22"/>
        <v/>
      </c>
      <c r="O47" s="47" t="str">
        <f t="shared" si="23"/>
        <v/>
      </c>
      <c r="P47" s="125"/>
      <c r="Q47" s="34" t="str">
        <f t="shared" si="1"/>
        <v/>
      </c>
      <c r="R47" s="133"/>
      <c r="S47" s="134"/>
      <c r="T47" s="48" t="str">
        <f t="shared" si="24"/>
        <v/>
      </c>
      <c r="U47" s="135"/>
      <c r="V47" s="136"/>
      <c r="W47" s="56" t="str">
        <f t="shared" si="25"/>
        <v/>
      </c>
      <c r="X47" s="135"/>
      <c r="Y47" s="136"/>
      <c r="Z47" s="67" t="str">
        <f t="shared" si="26"/>
        <v/>
      </c>
      <c r="AA47" s="135"/>
      <c r="AB47" s="136"/>
      <c r="AC47" s="7"/>
      <c r="AF47" s="68" t="str">
        <f t="shared" si="27"/>
        <v/>
      </c>
      <c r="AG47" s="115" t="str">
        <f t="shared" si="10"/>
        <v/>
      </c>
      <c r="AH47" s="117" t="str">
        <f t="shared" si="28"/>
        <v/>
      </c>
      <c r="AI47" s="116" t="str">
        <f t="shared" si="12"/>
        <v/>
      </c>
      <c r="AJ47" s="61" t="str">
        <f t="shared" si="29"/>
        <v/>
      </c>
      <c r="AK47" s="60" t="str">
        <f t="shared" si="30"/>
        <v/>
      </c>
      <c r="AL47" s="57" t="str">
        <f t="shared" si="31"/>
        <v/>
      </c>
      <c r="AM47" s="57" t="str">
        <f t="shared" si="32"/>
        <v/>
      </c>
      <c r="AN47" s="57" t="str">
        <f t="shared" si="33"/>
        <v/>
      </c>
      <c r="AO47" s="57" t="str">
        <f t="shared" si="34"/>
        <v/>
      </c>
      <c r="AP47" s="63" t="str">
        <f t="shared" si="35"/>
        <v/>
      </c>
      <c r="AQ47" s="65" t="str">
        <f t="shared" si="19"/>
        <v/>
      </c>
      <c r="AR47" s="65" t="str">
        <f t="shared" si="36"/>
        <v/>
      </c>
      <c r="AT47" s="79" t="str">
        <f t="shared" si="37"/>
        <v/>
      </c>
      <c r="AU47" s="83" t="s">
        <v>55</v>
      </c>
      <c r="AV47" s="61" t="str">
        <f t="shared" si="21"/>
        <v>-</v>
      </c>
    </row>
    <row r="48" spans="1:48" s="2" customFormat="1">
      <c r="A48" s="63"/>
      <c r="B48" s="27">
        <v>24</v>
      </c>
      <c r="C48" s="122"/>
      <c r="D48" s="122"/>
      <c r="E48" s="127"/>
      <c r="F48" s="128"/>
      <c r="G48" s="129"/>
      <c r="H48" s="130" t="str">
        <f t="shared" si="0"/>
        <v/>
      </c>
      <c r="I48" s="131"/>
      <c r="J48" s="131"/>
      <c r="K48" s="132"/>
      <c r="L48" s="119"/>
      <c r="M48" s="125"/>
      <c r="N48" s="45" t="str">
        <f t="shared" si="22"/>
        <v/>
      </c>
      <c r="O48" s="47" t="str">
        <f t="shared" si="23"/>
        <v/>
      </c>
      <c r="P48" s="125"/>
      <c r="Q48" s="34" t="str">
        <f t="shared" si="1"/>
        <v/>
      </c>
      <c r="R48" s="133"/>
      <c r="S48" s="134"/>
      <c r="T48" s="48" t="str">
        <f t="shared" si="24"/>
        <v/>
      </c>
      <c r="U48" s="135"/>
      <c r="V48" s="136"/>
      <c r="W48" s="56" t="str">
        <f t="shared" si="25"/>
        <v/>
      </c>
      <c r="X48" s="135"/>
      <c r="Y48" s="136"/>
      <c r="Z48" s="67" t="str">
        <f t="shared" si="26"/>
        <v/>
      </c>
      <c r="AA48" s="135"/>
      <c r="AB48" s="136"/>
      <c r="AC48" s="7"/>
      <c r="AF48" s="68" t="str">
        <f t="shared" si="27"/>
        <v/>
      </c>
      <c r="AG48" s="115" t="str">
        <f t="shared" si="10"/>
        <v/>
      </c>
      <c r="AH48" s="117" t="str">
        <f t="shared" si="28"/>
        <v/>
      </c>
      <c r="AI48" s="116" t="str">
        <f t="shared" si="12"/>
        <v/>
      </c>
      <c r="AJ48" s="61" t="str">
        <f t="shared" si="29"/>
        <v/>
      </c>
      <c r="AK48" s="60" t="str">
        <f t="shared" si="30"/>
        <v/>
      </c>
      <c r="AL48" s="57" t="str">
        <f t="shared" si="31"/>
        <v/>
      </c>
      <c r="AM48" s="57" t="str">
        <f t="shared" si="32"/>
        <v/>
      </c>
      <c r="AN48" s="57" t="str">
        <f t="shared" si="33"/>
        <v/>
      </c>
      <c r="AO48" s="57" t="str">
        <f t="shared" si="34"/>
        <v/>
      </c>
      <c r="AP48" s="63" t="str">
        <f t="shared" si="35"/>
        <v/>
      </c>
      <c r="AQ48" s="65" t="str">
        <f t="shared" si="19"/>
        <v/>
      </c>
      <c r="AR48" s="65" t="str">
        <f t="shared" si="36"/>
        <v/>
      </c>
      <c r="AT48" s="79" t="str">
        <f t="shared" si="37"/>
        <v/>
      </c>
      <c r="AU48" s="83" t="s">
        <v>55</v>
      </c>
      <c r="AV48" s="61" t="str">
        <f t="shared" si="21"/>
        <v>-</v>
      </c>
    </row>
    <row r="49" spans="1:48" s="2" customFormat="1">
      <c r="A49" s="63"/>
      <c r="B49" s="27">
        <v>25</v>
      </c>
      <c r="C49" s="122"/>
      <c r="D49" s="122"/>
      <c r="E49" s="127"/>
      <c r="F49" s="128"/>
      <c r="G49" s="129"/>
      <c r="H49" s="130" t="str">
        <f t="shared" si="0"/>
        <v/>
      </c>
      <c r="I49" s="131"/>
      <c r="J49" s="131"/>
      <c r="K49" s="132"/>
      <c r="L49" s="119"/>
      <c r="M49" s="125"/>
      <c r="N49" s="45" t="str">
        <f t="shared" si="22"/>
        <v/>
      </c>
      <c r="O49" s="47" t="str">
        <f t="shared" si="23"/>
        <v/>
      </c>
      <c r="P49" s="125"/>
      <c r="Q49" s="34" t="str">
        <f t="shared" si="1"/>
        <v/>
      </c>
      <c r="R49" s="133"/>
      <c r="S49" s="134"/>
      <c r="T49" s="48" t="str">
        <f t="shared" si="24"/>
        <v/>
      </c>
      <c r="U49" s="135"/>
      <c r="V49" s="136"/>
      <c r="W49" s="56" t="str">
        <f t="shared" si="25"/>
        <v/>
      </c>
      <c r="X49" s="135"/>
      <c r="Y49" s="136"/>
      <c r="Z49" s="67" t="str">
        <f t="shared" si="26"/>
        <v/>
      </c>
      <c r="AA49" s="135"/>
      <c r="AB49" s="136"/>
      <c r="AC49" s="7"/>
      <c r="AF49" s="68" t="str">
        <f t="shared" si="27"/>
        <v/>
      </c>
      <c r="AG49" s="115" t="str">
        <f t="shared" si="10"/>
        <v/>
      </c>
      <c r="AH49" s="117" t="str">
        <f t="shared" si="28"/>
        <v/>
      </c>
      <c r="AI49" s="116" t="str">
        <f t="shared" si="12"/>
        <v/>
      </c>
      <c r="AJ49" s="61" t="str">
        <f t="shared" si="29"/>
        <v/>
      </c>
      <c r="AK49" s="60" t="str">
        <f t="shared" si="30"/>
        <v/>
      </c>
      <c r="AL49" s="57" t="str">
        <f t="shared" si="31"/>
        <v/>
      </c>
      <c r="AM49" s="57" t="str">
        <f t="shared" si="32"/>
        <v/>
      </c>
      <c r="AN49" s="57" t="str">
        <f t="shared" si="33"/>
        <v/>
      </c>
      <c r="AO49" s="57" t="str">
        <f t="shared" si="34"/>
        <v/>
      </c>
      <c r="AP49" s="63" t="str">
        <f t="shared" si="35"/>
        <v/>
      </c>
      <c r="AQ49" s="65" t="str">
        <f t="shared" si="19"/>
        <v/>
      </c>
      <c r="AR49" s="65" t="str">
        <f t="shared" si="36"/>
        <v/>
      </c>
      <c r="AT49" s="79" t="str">
        <f t="shared" si="37"/>
        <v/>
      </c>
      <c r="AU49" s="83" t="s">
        <v>55</v>
      </c>
      <c r="AV49" s="61" t="str">
        <f t="shared" si="21"/>
        <v>-</v>
      </c>
    </row>
    <row r="50" spans="1:48" s="2" customFormat="1">
      <c r="A50" s="63"/>
      <c r="B50" s="27">
        <v>26</v>
      </c>
      <c r="C50" s="122"/>
      <c r="D50" s="122"/>
      <c r="E50" s="127"/>
      <c r="F50" s="128"/>
      <c r="G50" s="129"/>
      <c r="H50" s="137" t="str">
        <f t="shared" si="0"/>
        <v/>
      </c>
      <c r="I50" s="138"/>
      <c r="J50" s="138"/>
      <c r="K50" s="139"/>
      <c r="L50" s="119"/>
      <c r="M50" s="125"/>
      <c r="N50" s="45" t="str">
        <f t="shared" si="8"/>
        <v/>
      </c>
      <c r="O50" s="47" t="str">
        <f t="shared" si="9"/>
        <v/>
      </c>
      <c r="P50" s="125"/>
      <c r="Q50" s="34" t="str">
        <f t="shared" si="1"/>
        <v/>
      </c>
      <c r="R50" s="133"/>
      <c r="S50" s="134"/>
      <c r="T50" s="48" t="str">
        <f t="shared" si="2"/>
        <v/>
      </c>
      <c r="U50" s="135"/>
      <c r="V50" s="136"/>
      <c r="W50" s="56" t="str">
        <f t="shared" si="3"/>
        <v/>
      </c>
      <c r="X50" s="135"/>
      <c r="Y50" s="136"/>
      <c r="Z50" s="67" t="str">
        <f t="shared" si="4"/>
        <v/>
      </c>
      <c r="AA50" s="135"/>
      <c r="AB50" s="136"/>
      <c r="AC50" s="7"/>
      <c r="AF50" s="68" t="str">
        <f t="shared" si="5"/>
        <v/>
      </c>
      <c r="AG50" s="115" t="str">
        <f t="shared" si="10"/>
        <v/>
      </c>
      <c r="AH50" s="50" t="str">
        <f t="shared" si="11"/>
        <v/>
      </c>
      <c r="AI50" s="116" t="str">
        <f t="shared" si="12"/>
        <v/>
      </c>
      <c r="AJ50" s="61" t="str">
        <f t="shared" si="13"/>
        <v/>
      </c>
      <c r="AK50" s="60" t="str">
        <f t="shared" si="14"/>
        <v/>
      </c>
      <c r="AL50" s="57" t="str">
        <f t="shared" si="15"/>
        <v/>
      </c>
      <c r="AM50" s="57" t="str">
        <f t="shared" si="16"/>
        <v/>
      </c>
      <c r="AN50" s="57" t="str">
        <f t="shared" si="17"/>
        <v/>
      </c>
      <c r="AO50" s="57" t="str">
        <f t="shared" si="18"/>
        <v/>
      </c>
      <c r="AP50" s="63" t="str">
        <f t="shared" si="6"/>
        <v/>
      </c>
      <c r="AQ50" s="65" t="str">
        <f t="shared" si="19"/>
        <v/>
      </c>
      <c r="AR50" s="65" t="str">
        <f t="shared" si="20"/>
        <v/>
      </c>
      <c r="AT50" s="79" t="str">
        <f t="shared" si="7"/>
        <v/>
      </c>
      <c r="AU50" s="83" t="s">
        <v>55</v>
      </c>
      <c r="AV50" s="61" t="str">
        <f t="shared" si="21"/>
        <v>-</v>
      </c>
    </row>
    <row r="51" spans="1:48" s="2" customFormat="1">
      <c r="A51" s="63"/>
      <c r="B51" s="27">
        <v>27</v>
      </c>
      <c r="C51" s="122"/>
      <c r="D51" s="122"/>
      <c r="E51" s="127"/>
      <c r="F51" s="128"/>
      <c r="G51" s="129"/>
      <c r="H51" s="137" t="str">
        <f t="shared" si="0"/>
        <v/>
      </c>
      <c r="I51" s="138"/>
      <c r="J51" s="138"/>
      <c r="K51" s="139"/>
      <c r="L51" s="119"/>
      <c r="M51" s="125"/>
      <c r="N51" s="45" t="str">
        <f t="shared" si="8"/>
        <v/>
      </c>
      <c r="O51" s="47" t="str">
        <f t="shared" si="9"/>
        <v/>
      </c>
      <c r="P51" s="125"/>
      <c r="Q51" s="34" t="str">
        <f t="shared" si="1"/>
        <v/>
      </c>
      <c r="R51" s="133"/>
      <c r="S51" s="134"/>
      <c r="T51" s="48" t="str">
        <f t="shared" si="2"/>
        <v/>
      </c>
      <c r="U51" s="135"/>
      <c r="V51" s="136"/>
      <c r="W51" s="56" t="str">
        <f t="shared" si="3"/>
        <v/>
      </c>
      <c r="X51" s="135"/>
      <c r="Y51" s="136"/>
      <c r="Z51" s="67" t="str">
        <f t="shared" si="4"/>
        <v/>
      </c>
      <c r="AA51" s="135"/>
      <c r="AB51" s="136"/>
      <c r="AC51" s="7"/>
      <c r="AF51" s="68" t="str">
        <f t="shared" si="5"/>
        <v/>
      </c>
      <c r="AG51" s="115" t="str">
        <f t="shared" si="10"/>
        <v/>
      </c>
      <c r="AH51" s="50" t="str">
        <f t="shared" si="11"/>
        <v/>
      </c>
      <c r="AI51" s="116" t="str">
        <f t="shared" si="12"/>
        <v/>
      </c>
      <c r="AJ51" s="61" t="str">
        <f t="shared" si="13"/>
        <v/>
      </c>
      <c r="AK51" s="60" t="str">
        <f t="shared" si="14"/>
        <v/>
      </c>
      <c r="AL51" s="57" t="str">
        <f t="shared" si="15"/>
        <v/>
      </c>
      <c r="AM51" s="57" t="str">
        <f t="shared" si="16"/>
        <v/>
      </c>
      <c r="AN51" s="57" t="str">
        <f t="shared" si="17"/>
        <v/>
      </c>
      <c r="AO51" s="57" t="str">
        <f t="shared" si="18"/>
        <v/>
      </c>
      <c r="AP51" s="63" t="str">
        <f t="shared" si="6"/>
        <v/>
      </c>
      <c r="AQ51" s="65" t="str">
        <f t="shared" si="19"/>
        <v/>
      </c>
      <c r="AR51" s="65" t="str">
        <f t="shared" si="20"/>
        <v/>
      </c>
      <c r="AT51" s="79" t="str">
        <f t="shared" si="7"/>
        <v/>
      </c>
      <c r="AU51" s="83" t="s">
        <v>55</v>
      </c>
      <c r="AV51" s="61" t="str">
        <f t="shared" si="21"/>
        <v>-</v>
      </c>
    </row>
    <row r="52" spans="1:48" s="2" customFormat="1">
      <c r="A52" s="63"/>
      <c r="B52" s="27">
        <v>28</v>
      </c>
      <c r="C52" s="122"/>
      <c r="D52" s="122"/>
      <c r="E52" s="127"/>
      <c r="F52" s="128"/>
      <c r="G52" s="129"/>
      <c r="H52" s="130" t="str">
        <f t="shared" si="0"/>
        <v/>
      </c>
      <c r="I52" s="131"/>
      <c r="J52" s="131"/>
      <c r="K52" s="132"/>
      <c r="L52" s="119"/>
      <c r="M52" s="125"/>
      <c r="N52" s="45" t="str">
        <f t="shared" si="8"/>
        <v/>
      </c>
      <c r="O52" s="47" t="str">
        <f t="shared" si="9"/>
        <v/>
      </c>
      <c r="P52" s="125"/>
      <c r="Q52" s="34" t="str">
        <f t="shared" si="1"/>
        <v/>
      </c>
      <c r="R52" s="133"/>
      <c r="S52" s="134"/>
      <c r="T52" s="48" t="str">
        <f t="shared" si="2"/>
        <v/>
      </c>
      <c r="U52" s="135"/>
      <c r="V52" s="136"/>
      <c r="W52" s="56" t="str">
        <f t="shared" si="3"/>
        <v/>
      </c>
      <c r="X52" s="135"/>
      <c r="Y52" s="136"/>
      <c r="Z52" s="67" t="str">
        <f t="shared" si="4"/>
        <v/>
      </c>
      <c r="AA52" s="135"/>
      <c r="AB52" s="136"/>
      <c r="AC52" s="7"/>
      <c r="AF52" s="68" t="str">
        <f t="shared" si="5"/>
        <v/>
      </c>
      <c r="AG52" s="115" t="str">
        <f t="shared" si="10"/>
        <v/>
      </c>
      <c r="AH52" s="50" t="str">
        <f t="shared" si="11"/>
        <v/>
      </c>
      <c r="AI52" s="116" t="str">
        <f t="shared" si="12"/>
        <v/>
      </c>
      <c r="AJ52" s="61" t="str">
        <f t="shared" si="13"/>
        <v/>
      </c>
      <c r="AK52" s="60" t="str">
        <f t="shared" si="14"/>
        <v/>
      </c>
      <c r="AL52" s="57" t="str">
        <f t="shared" si="15"/>
        <v/>
      </c>
      <c r="AM52" s="57" t="str">
        <f t="shared" si="16"/>
        <v/>
      </c>
      <c r="AN52" s="57" t="str">
        <f t="shared" si="17"/>
        <v/>
      </c>
      <c r="AO52" s="57" t="str">
        <f t="shared" si="18"/>
        <v/>
      </c>
      <c r="AP52" s="63" t="str">
        <f t="shared" si="6"/>
        <v/>
      </c>
      <c r="AQ52" s="65" t="str">
        <f t="shared" si="19"/>
        <v/>
      </c>
      <c r="AR52" s="65" t="str">
        <f t="shared" si="20"/>
        <v/>
      </c>
      <c r="AT52" s="79" t="str">
        <f t="shared" si="7"/>
        <v/>
      </c>
      <c r="AU52" s="83" t="s">
        <v>55</v>
      </c>
      <c r="AV52" s="61" t="str">
        <f t="shared" si="21"/>
        <v>-</v>
      </c>
    </row>
    <row r="53" spans="1:48" s="2" customFormat="1">
      <c r="A53" s="63"/>
      <c r="B53" s="27">
        <v>29</v>
      </c>
      <c r="C53" s="122"/>
      <c r="D53" s="122"/>
      <c r="E53" s="127"/>
      <c r="F53" s="128"/>
      <c r="G53" s="129"/>
      <c r="H53" s="130" t="str">
        <f t="shared" si="0"/>
        <v/>
      </c>
      <c r="I53" s="131"/>
      <c r="J53" s="131"/>
      <c r="K53" s="132"/>
      <c r="L53" s="119"/>
      <c r="M53" s="125"/>
      <c r="N53" s="45" t="str">
        <f t="shared" si="8"/>
        <v/>
      </c>
      <c r="O53" s="47" t="str">
        <f t="shared" si="9"/>
        <v/>
      </c>
      <c r="P53" s="125"/>
      <c r="Q53" s="34" t="str">
        <f t="shared" si="1"/>
        <v/>
      </c>
      <c r="R53" s="133"/>
      <c r="S53" s="134"/>
      <c r="T53" s="48" t="str">
        <f t="shared" si="2"/>
        <v/>
      </c>
      <c r="U53" s="135"/>
      <c r="V53" s="136"/>
      <c r="W53" s="56" t="str">
        <f t="shared" si="3"/>
        <v/>
      </c>
      <c r="X53" s="135"/>
      <c r="Y53" s="136"/>
      <c r="Z53" s="67" t="str">
        <f t="shared" si="4"/>
        <v/>
      </c>
      <c r="AA53" s="135"/>
      <c r="AB53" s="136"/>
      <c r="AC53" s="7"/>
      <c r="AF53" s="68" t="str">
        <f t="shared" si="5"/>
        <v/>
      </c>
      <c r="AG53" s="115" t="str">
        <f t="shared" si="10"/>
        <v/>
      </c>
      <c r="AH53" s="50" t="str">
        <f t="shared" si="11"/>
        <v/>
      </c>
      <c r="AI53" s="116" t="str">
        <f t="shared" si="12"/>
        <v/>
      </c>
      <c r="AJ53" s="61" t="str">
        <f t="shared" si="13"/>
        <v/>
      </c>
      <c r="AK53" s="60" t="str">
        <f t="shared" si="14"/>
        <v/>
      </c>
      <c r="AL53" s="57" t="str">
        <f t="shared" si="15"/>
        <v/>
      </c>
      <c r="AM53" s="57" t="str">
        <f t="shared" si="16"/>
        <v/>
      </c>
      <c r="AN53" s="57" t="str">
        <f t="shared" si="17"/>
        <v/>
      </c>
      <c r="AO53" s="57" t="str">
        <f t="shared" si="18"/>
        <v/>
      </c>
      <c r="AP53" s="63" t="str">
        <f t="shared" si="6"/>
        <v/>
      </c>
      <c r="AQ53" s="65" t="str">
        <f t="shared" si="19"/>
        <v/>
      </c>
      <c r="AR53" s="65" t="str">
        <f t="shared" si="20"/>
        <v/>
      </c>
      <c r="AT53" s="79" t="str">
        <f t="shared" si="7"/>
        <v/>
      </c>
      <c r="AU53" s="83" t="s">
        <v>55</v>
      </c>
      <c r="AV53" s="61" t="str">
        <f t="shared" si="21"/>
        <v>-</v>
      </c>
    </row>
    <row r="54" spans="1:48" s="2" customFormat="1">
      <c r="A54" s="63"/>
      <c r="B54" s="27">
        <v>30</v>
      </c>
      <c r="C54" s="122"/>
      <c r="D54" s="122"/>
      <c r="E54" s="127"/>
      <c r="F54" s="128"/>
      <c r="G54" s="129"/>
      <c r="H54" s="130" t="str">
        <f t="shared" si="0"/>
        <v/>
      </c>
      <c r="I54" s="131"/>
      <c r="J54" s="131"/>
      <c r="K54" s="132"/>
      <c r="L54" s="119"/>
      <c r="M54" s="125"/>
      <c r="N54" s="45" t="str">
        <f t="shared" si="8"/>
        <v/>
      </c>
      <c r="O54" s="47" t="str">
        <f t="shared" si="9"/>
        <v/>
      </c>
      <c r="P54" s="125"/>
      <c r="Q54" s="34" t="str">
        <f t="shared" si="1"/>
        <v/>
      </c>
      <c r="R54" s="133"/>
      <c r="S54" s="134"/>
      <c r="T54" s="48" t="str">
        <f t="shared" si="2"/>
        <v/>
      </c>
      <c r="U54" s="135"/>
      <c r="V54" s="136"/>
      <c r="W54" s="56" t="str">
        <f t="shared" si="3"/>
        <v/>
      </c>
      <c r="X54" s="135"/>
      <c r="Y54" s="136"/>
      <c r="Z54" s="67" t="str">
        <f t="shared" si="4"/>
        <v/>
      </c>
      <c r="AA54" s="135"/>
      <c r="AB54" s="136"/>
      <c r="AC54" s="7"/>
      <c r="AF54" s="68" t="str">
        <f t="shared" si="5"/>
        <v/>
      </c>
      <c r="AG54" s="115" t="str">
        <f t="shared" si="10"/>
        <v/>
      </c>
      <c r="AH54" s="50" t="str">
        <f t="shared" si="11"/>
        <v/>
      </c>
      <c r="AI54" s="116" t="str">
        <f t="shared" si="12"/>
        <v/>
      </c>
      <c r="AJ54" s="61" t="str">
        <f t="shared" si="13"/>
        <v/>
      </c>
      <c r="AK54" s="60" t="str">
        <f t="shared" si="14"/>
        <v/>
      </c>
      <c r="AL54" s="57" t="str">
        <f t="shared" si="15"/>
        <v/>
      </c>
      <c r="AM54" s="57" t="str">
        <f t="shared" si="16"/>
        <v/>
      </c>
      <c r="AN54" s="57" t="str">
        <f t="shared" si="17"/>
        <v/>
      </c>
      <c r="AO54" s="57" t="str">
        <f t="shared" si="18"/>
        <v/>
      </c>
      <c r="AP54" s="63" t="str">
        <f t="shared" si="6"/>
        <v/>
      </c>
      <c r="AQ54" s="65" t="str">
        <f t="shared" si="19"/>
        <v/>
      </c>
      <c r="AR54" s="65" t="str">
        <f t="shared" si="20"/>
        <v/>
      </c>
      <c r="AT54" s="79" t="str">
        <f t="shared" si="7"/>
        <v/>
      </c>
      <c r="AU54" s="83" t="s">
        <v>55</v>
      </c>
      <c r="AV54" s="61" t="str">
        <f t="shared" si="21"/>
        <v>-</v>
      </c>
    </row>
    <row r="55" spans="1:48" s="2" customFormat="1">
      <c r="A55" s="63"/>
      <c r="B55" s="27">
        <v>31</v>
      </c>
      <c r="C55" s="122"/>
      <c r="D55" s="122"/>
      <c r="E55" s="127"/>
      <c r="F55" s="128"/>
      <c r="G55" s="129"/>
      <c r="H55" s="130" t="str">
        <f t="shared" si="0"/>
        <v/>
      </c>
      <c r="I55" s="131"/>
      <c r="J55" s="131"/>
      <c r="K55" s="132"/>
      <c r="L55" s="119"/>
      <c r="M55" s="125"/>
      <c r="N55" s="45" t="str">
        <f t="shared" si="8"/>
        <v/>
      </c>
      <c r="O55" s="47" t="str">
        <f t="shared" si="9"/>
        <v/>
      </c>
      <c r="P55" s="125"/>
      <c r="Q55" s="34" t="str">
        <f t="shared" si="1"/>
        <v/>
      </c>
      <c r="R55" s="133"/>
      <c r="S55" s="134"/>
      <c r="T55" s="48" t="str">
        <f t="shared" si="2"/>
        <v/>
      </c>
      <c r="U55" s="135"/>
      <c r="V55" s="136"/>
      <c r="W55" s="56" t="str">
        <f t="shared" si="3"/>
        <v/>
      </c>
      <c r="X55" s="135"/>
      <c r="Y55" s="136"/>
      <c r="Z55" s="67" t="str">
        <f t="shared" si="4"/>
        <v/>
      </c>
      <c r="AA55" s="135"/>
      <c r="AB55" s="136"/>
      <c r="AC55" s="7"/>
      <c r="AF55" s="68" t="str">
        <f t="shared" si="5"/>
        <v/>
      </c>
      <c r="AG55" s="115" t="str">
        <f t="shared" si="10"/>
        <v/>
      </c>
      <c r="AH55" s="50" t="str">
        <f t="shared" si="11"/>
        <v/>
      </c>
      <c r="AI55" s="116" t="str">
        <f t="shared" si="12"/>
        <v/>
      </c>
      <c r="AJ55" s="61" t="str">
        <f t="shared" si="13"/>
        <v/>
      </c>
      <c r="AK55" s="60" t="str">
        <f t="shared" si="14"/>
        <v/>
      </c>
      <c r="AL55" s="57" t="str">
        <f t="shared" si="15"/>
        <v/>
      </c>
      <c r="AM55" s="57" t="str">
        <f t="shared" si="16"/>
        <v/>
      </c>
      <c r="AN55" s="57" t="str">
        <f t="shared" si="17"/>
        <v/>
      </c>
      <c r="AO55" s="57" t="str">
        <f t="shared" si="18"/>
        <v/>
      </c>
      <c r="AP55" s="63" t="str">
        <f t="shared" si="6"/>
        <v/>
      </c>
      <c r="AQ55" s="65" t="str">
        <f t="shared" si="19"/>
        <v/>
      </c>
      <c r="AR55" s="65" t="str">
        <f t="shared" si="20"/>
        <v/>
      </c>
      <c r="AT55" s="79" t="str">
        <f t="shared" si="7"/>
        <v/>
      </c>
      <c r="AU55" s="83" t="s">
        <v>55</v>
      </c>
      <c r="AV55" s="61" t="str">
        <f t="shared" si="21"/>
        <v>-</v>
      </c>
    </row>
    <row r="56" spans="1:48" s="2" customFormat="1">
      <c r="A56" s="63"/>
      <c r="B56" s="27">
        <v>32</v>
      </c>
      <c r="C56" s="122"/>
      <c r="D56" s="122"/>
      <c r="E56" s="127"/>
      <c r="F56" s="128"/>
      <c r="G56" s="129"/>
      <c r="H56" s="130" t="str">
        <f t="shared" si="0"/>
        <v/>
      </c>
      <c r="I56" s="131"/>
      <c r="J56" s="131"/>
      <c r="K56" s="132"/>
      <c r="L56" s="119"/>
      <c r="M56" s="125"/>
      <c r="N56" s="45" t="str">
        <f t="shared" si="8"/>
        <v/>
      </c>
      <c r="O56" s="47" t="str">
        <f t="shared" si="9"/>
        <v/>
      </c>
      <c r="P56" s="125"/>
      <c r="Q56" s="34" t="str">
        <f t="shared" si="1"/>
        <v/>
      </c>
      <c r="R56" s="133"/>
      <c r="S56" s="134"/>
      <c r="T56" s="48" t="str">
        <f t="shared" si="2"/>
        <v/>
      </c>
      <c r="U56" s="135"/>
      <c r="V56" s="136"/>
      <c r="W56" s="56" t="str">
        <f t="shared" si="3"/>
        <v/>
      </c>
      <c r="X56" s="135"/>
      <c r="Y56" s="136"/>
      <c r="Z56" s="67" t="str">
        <f t="shared" si="4"/>
        <v/>
      </c>
      <c r="AA56" s="135"/>
      <c r="AB56" s="136"/>
      <c r="AC56" s="7"/>
      <c r="AF56" s="68" t="str">
        <f t="shared" si="5"/>
        <v/>
      </c>
      <c r="AG56" s="115" t="str">
        <f t="shared" si="10"/>
        <v/>
      </c>
      <c r="AH56" s="50" t="str">
        <f t="shared" si="11"/>
        <v/>
      </c>
      <c r="AI56" s="116" t="str">
        <f t="shared" si="12"/>
        <v/>
      </c>
      <c r="AJ56" s="61" t="str">
        <f t="shared" si="13"/>
        <v/>
      </c>
      <c r="AK56" s="60" t="str">
        <f t="shared" si="14"/>
        <v/>
      </c>
      <c r="AL56" s="57" t="str">
        <f t="shared" si="15"/>
        <v/>
      </c>
      <c r="AM56" s="57" t="str">
        <f t="shared" si="16"/>
        <v/>
      </c>
      <c r="AN56" s="57" t="str">
        <f t="shared" si="17"/>
        <v/>
      </c>
      <c r="AO56" s="57" t="str">
        <f t="shared" si="18"/>
        <v/>
      </c>
      <c r="AP56" s="63" t="str">
        <f t="shared" si="6"/>
        <v/>
      </c>
      <c r="AQ56" s="65" t="str">
        <f t="shared" si="19"/>
        <v/>
      </c>
      <c r="AR56" s="65" t="str">
        <f t="shared" si="20"/>
        <v/>
      </c>
      <c r="AT56" s="79" t="str">
        <f t="shared" si="7"/>
        <v/>
      </c>
      <c r="AU56" s="83" t="s">
        <v>55</v>
      </c>
      <c r="AV56" s="61" t="str">
        <f t="shared" si="21"/>
        <v>-</v>
      </c>
    </row>
    <row r="57" spans="1:48" s="2" customFormat="1">
      <c r="A57" s="63"/>
      <c r="B57" s="27">
        <v>33</v>
      </c>
      <c r="C57" s="122"/>
      <c r="D57" s="122"/>
      <c r="E57" s="127"/>
      <c r="F57" s="128"/>
      <c r="G57" s="129"/>
      <c r="H57" s="130" t="str">
        <f t="shared" ref="H57:H74" si="38">IF(M57=0,"",IF(O57="A",IF(O57=0,"",IF(DATEDIF(E57,$AI$78,"y")&lt;14,"Youth",IF(DATEDIF(E57,$AI$78,"y")&lt;18,"Junior",IF(DATEDIF(E57,$AI$78,"y")&lt;35,"Senior","Veteran")))),IF(O57=0,"",IF(DATEDIF(E57,$AP$78,"y")&lt;14,"Youth",IF(DATEDIF(E57,$AP$78,"y")&lt;18,"Junior",IF(DATEDIF(E57,$AP$78,"y")&lt;35,"Senior","Veteran"))))))</f>
        <v/>
      </c>
      <c r="I57" s="131"/>
      <c r="J57" s="131"/>
      <c r="K57" s="132"/>
      <c r="L57" s="119"/>
      <c r="M57" s="125"/>
      <c r="N57" s="45" t="str">
        <f t="shared" si="8"/>
        <v/>
      </c>
      <c r="O57" s="47" t="str">
        <f t="shared" si="9"/>
        <v/>
      </c>
      <c r="P57" s="125"/>
      <c r="Q57" s="34" t="str">
        <f t="shared" si="1"/>
        <v/>
      </c>
      <c r="R57" s="133"/>
      <c r="S57" s="134"/>
      <c r="T57" s="48" t="str">
        <f t="shared" si="2"/>
        <v/>
      </c>
      <c r="U57" s="135"/>
      <c r="V57" s="136"/>
      <c r="W57" s="56" t="str">
        <f t="shared" si="3"/>
        <v/>
      </c>
      <c r="X57" s="135"/>
      <c r="Y57" s="136"/>
      <c r="Z57" s="67" t="str">
        <f t="shared" si="4"/>
        <v/>
      </c>
      <c r="AA57" s="135"/>
      <c r="AB57" s="136"/>
      <c r="AC57" s="7"/>
      <c r="AF57" s="68" t="str">
        <f t="shared" si="5"/>
        <v/>
      </c>
      <c r="AG57" s="115" t="str">
        <f t="shared" si="10"/>
        <v/>
      </c>
      <c r="AH57" s="50" t="str">
        <f t="shared" si="11"/>
        <v/>
      </c>
      <c r="AI57" s="116" t="str">
        <f t="shared" si="12"/>
        <v/>
      </c>
      <c r="AJ57" s="61" t="str">
        <f t="shared" si="13"/>
        <v/>
      </c>
      <c r="AK57" s="60" t="str">
        <f t="shared" si="14"/>
        <v/>
      </c>
      <c r="AL57" s="57" t="str">
        <f t="shared" si="15"/>
        <v/>
      </c>
      <c r="AM57" s="57" t="str">
        <f t="shared" si="16"/>
        <v/>
      </c>
      <c r="AN57" s="57" t="str">
        <f t="shared" si="17"/>
        <v/>
      </c>
      <c r="AO57" s="57" t="str">
        <f t="shared" si="18"/>
        <v/>
      </c>
      <c r="AP57" s="63" t="str">
        <f t="shared" si="6"/>
        <v/>
      </c>
      <c r="AQ57" s="65" t="str">
        <f t="shared" si="19"/>
        <v/>
      </c>
      <c r="AR57" s="65" t="str">
        <f t="shared" si="20"/>
        <v/>
      </c>
      <c r="AT57" s="79" t="str">
        <f t="shared" si="7"/>
        <v/>
      </c>
      <c r="AU57" s="83" t="s">
        <v>55</v>
      </c>
      <c r="AV57" s="61" t="str">
        <f t="shared" si="21"/>
        <v>-</v>
      </c>
    </row>
    <row r="58" spans="1:48" s="2" customFormat="1">
      <c r="A58" s="63"/>
      <c r="B58" s="27">
        <v>34</v>
      </c>
      <c r="C58" s="122"/>
      <c r="D58" s="122"/>
      <c r="E58" s="127"/>
      <c r="F58" s="128"/>
      <c r="G58" s="129"/>
      <c r="H58" s="130" t="str">
        <f t="shared" si="38"/>
        <v/>
      </c>
      <c r="I58" s="131"/>
      <c r="J58" s="131"/>
      <c r="K58" s="132"/>
      <c r="L58" s="119"/>
      <c r="M58" s="125"/>
      <c r="N58" s="45" t="str">
        <f t="shared" si="8"/>
        <v/>
      </c>
      <c r="O58" s="47" t="str">
        <f t="shared" si="9"/>
        <v/>
      </c>
      <c r="P58" s="125"/>
      <c r="Q58" s="34" t="str">
        <f t="shared" si="1"/>
        <v/>
      </c>
      <c r="R58" s="133"/>
      <c r="S58" s="134"/>
      <c r="T58" s="48" t="str">
        <f t="shared" si="2"/>
        <v/>
      </c>
      <c r="U58" s="135"/>
      <c r="V58" s="136"/>
      <c r="W58" s="56" t="str">
        <f t="shared" si="3"/>
        <v/>
      </c>
      <c r="X58" s="135"/>
      <c r="Y58" s="136"/>
      <c r="Z58" s="67" t="str">
        <f t="shared" si="4"/>
        <v/>
      </c>
      <c r="AA58" s="135"/>
      <c r="AB58" s="136"/>
      <c r="AC58" s="7"/>
      <c r="AF58" s="68" t="str">
        <f t="shared" si="5"/>
        <v/>
      </c>
      <c r="AG58" s="115" t="str">
        <f t="shared" si="10"/>
        <v/>
      </c>
      <c r="AH58" s="50" t="str">
        <f t="shared" si="11"/>
        <v/>
      </c>
      <c r="AI58" s="116" t="str">
        <f t="shared" si="12"/>
        <v/>
      </c>
      <c r="AJ58" s="61" t="str">
        <f t="shared" si="13"/>
        <v/>
      </c>
      <c r="AK58" s="60" t="str">
        <f t="shared" si="14"/>
        <v/>
      </c>
      <c r="AL58" s="57" t="str">
        <f t="shared" si="15"/>
        <v/>
      </c>
      <c r="AM58" s="57" t="str">
        <f t="shared" si="16"/>
        <v/>
      </c>
      <c r="AN58" s="57" t="str">
        <f t="shared" si="17"/>
        <v/>
      </c>
      <c r="AO58" s="57" t="str">
        <f t="shared" si="18"/>
        <v/>
      </c>
      <c r="AP58" s="63" t="str">
        <f t="shared" si="6"/>
        <v/>
      </c>
      <c r="AQ58" s="65" t="str">
        <f t="shared" si="19"/>
        <v/>
      </c>
      <c r="AR58" s="65" t="str">
        <f t="shared" si="20"/>
        <v/>
      </c>
      <c r="AT58" s="79" t="str">
        <f t="shared" si="7"/>
        <v/>
      </c>
      <c r="AU58" s="83" t="s">
        <v>55</v>
      </c>
      <c r="AV58" s="61" t="str">
        <f t="shared" si="21"/>
        <v>-</v>
      </c>
    </row>
    <row r="59" spans="1:48" s="2" customFormat="1">
      <c r="A59" s="63"/>
      <c r="B59" s="27">
        <v>35</v>
      </c>
      <c r="C59" s="122"/>
      <c r="D59" s="122"/>
      <c r="E59" s="127"/>
      <c r="F59" s="128"/>
      <c r="G59" s="129"/>
      <c r="H59" s="130" t="str">
        <f t="shared" si="38"/>
        <v/>
      </c>
      <c r="I59" s="131"/>
      <c r="J59" s="131"/>
      <c r="K59" s="132"/>
      <c r="L59" s="119"/>
      <c r="M59" s="125"/>
      <c r="N59" s="45" t="str">
        <f t="shared" si="8"/>
        <v/>
      </c>
      <c r="O59" s="47" t="str">
        <f t="shared" si="9"/>
        <v/>
      </c>
      <c r="P59" s="125"/>
      <c r="Q59" s="34" t="str">
        <f t="shared" si="1"/>
        <v/>
      </c>
      <c r="R59" s="133"/>
      <c r="S59" s="134"/>
      <c r="T59" s="48" t="str">
        <f t="shared" si="2"/>
        <v/>
      </c>
      <c r="U59" s="135"/>
      <c r="V59" s="136"/>
      <c r="W59" s="56" t="str">
        <f t="shared" si="3"/>
        <v/>
      </c>
      <c r="X59" s="135"/>
      <c r="Y59" s="136"/>
      <c r="Z59" s="67" t="str">
        <f t="shared" si="4"/>
        <v/>
      </c>
      <c r="AA59" s="135"/>
      <c r="AB59" s="136"/>
      <c r="AC59" s="7"/>
      <c r="AF59" s="68" t="str">
        <f t="shared" si="5"/>
        <v/>
      </c>
      <c r="AG59" s="115" t="str">
        <f t="shared" si="10"/>
        <v/>
      </c>
      <c r="AH59" s="50" t="str">
        <f t="shared" si="11"/>
        <v/>
      </c>
      <c r="AI59" s="116" t="str">
        <f t="shared" si="12"/>
        <v/>
      </c>
      <c r="AJ59" s="61" t="str">
        <f t="shared" si="13"/>
        <v/>
      </c>
      <c r="AK59" s="60" t="str">
        <f t="shared" si="14"/>
        <v/>
      </c>
      <c r="AL59" s="57" t="str">
        <f t="shared" si="15"/>
        <v/>
      </c>
      <c r="AM59" s="57" t="str">
        <f t="shared" si="16"/>
        <v/>
      </c>
      <c r="AN59" s="57" t="str">
        <f t="shared" si="17"/>
        <v/>
      </c>
      <c r="AO59" s="57" t="str">
        <f t="shared" si="18"/>
        <v/>
      </c>
      <c r="AP59" s="63" t="str">
        <f t="shared" si="6"/>
        <v/>
      </c>
      <c r="AQ59" s="65" t="str">
        <f t="shared" si="19"/>
        <v/>
      </c>
      <c r="AR59" s="65" t="str">
        <f t="shared" si="20"/>
        <v/>
      </c>
      <c r="AT59" s="79" t="str">
        <f t="shared" si="7"/>
        <v/>
      </c>
      <c r="AU59" s="83" t="s">
        <v>55</v>
      </c>
      <c r="AV59" s="61" t="str">
        <f t="shared" si="21"/>
        <v>-</v>
      </c>
    </row>
    <row r="60" spans="1:48" s="2" customFormat="1">
      <c r="A60" s="63"/>
      <c r="B60" s="27">
        <v>36</v>
      </c>
      <c r="C60" s="122"/>
      <c r="D60" s="122"/>
      <c r="E60" s="127"/>
      <c r="F60" s="128"/>
      <c r="G60" s="129"/>
      <c r="H60" s="130" t="str">
        <f t="shared" si="38"/>
        <v/>
      </c>
      <c r="I60" s="131"/>
      <c r="J60" s="131"/>
      <c r="K60" s="132"/>
      <c r="L60" s="119"/>
      <c r="M60" s="125"/>
      <c r="N60" s="45" t="str">
        <f t="shared" si="8"/>
        <v/>
      </c>
      <c r="O60" s="47" t="str">
        <f t="shared" si="9"/>
        <v/>
      </c>
      <c r="P60" s="125"/>
      <c r="Q60" s="34" t="str">
        <f t="shared" si="1"/>
        <v/>
      </c>
      <c r="R60" s="133"/>
      <c r="S60" s="134"/>
      <c r="T60" s="48" t="str">
        <f t="shared" si="2"/>
        <v/>
      </c>
      <c r="U60" s="135"/>
      <c r="V60" s="136"/>
      <c r="W60" s="56" t="str">
        <f t="shared" si="3"/>
        <v/>
      </c>
      <c r="X60" s="135"/>
      <c r="Y60" s="136"/>
      <c r="Z60" s="67" t="str">
        <f t="shared" si="4"/>
        <v/>
      </c>
      <c r="AA60" s="135"/>
      <c r="AB60" s="136"/>
      <c r="AC60" s="7"/>
      <c r="AF60" s="68" t="str">
        <f t="shared" si="5"/>
        <v/>
      </c>
      <c r="AG60" s="115" t="str">
        <f t="shared" si="10"/>
        <v/>
      </c>
      <c r="AH60" s="50" t="str">
        <f t="shared" si="11"/>
        <v/>
      </c>
      <c r="AI60" s="116" t="str">
        <f t="shared" si="12"/>
        <v/>
      </c>
      <c r="AJ60" s="61" t="str">
        <f t="shared" si="13"/>
        <v/>
      </c>
      <c r="AK60" s="60" t="str">
        <f t="shared" si="14"/>
        <v/>
      </c>
      <c r="AL60" s="57" t="str">
        <f t="shared" si="15"/>
        <v/>
      </c>
      <c r="AM60" s="57" t="str">
        <f t="shared" si="16"/>
        <v/>
      </c>
      <c r="AN60" s="57" t="str">
        <f t="shared" si="17"/>
        <v/>
      </c>
      <c r="AO60" s="57" t="str">
        <f t="shared" si="18"/>
        <v/>
      </c>
      <c r="AP60" s="63" t="str">
        <f t="shared" si="6"/>
        <v/>
      </c>
      <c r="AQ60" s="65" t="str">
        <f t="shared" si="19"/>
        <v/>
      </c>
      <c r="AR60" s="65" t="str">
        <f t="shared" si="20"/>
        <v/>
      </c>
      <c r="AT60" s="79" t="str">
        <f t="shared" si="7"/>
        <v/>
      </c>
      <c r="AU60" s="83" t="s">
        <v>55</v>
      </c>
      <c r="AV60" s="61" t="str">
        <f t="shared" si="21"/>
        <v>-</v>
      </c>
    </row>
    <row r="61" spans="1:48" s="2" customFormat="1">
      <c r="A61" s="63"/>
      <c r="B61" s="27">
        <v>37</v>
      </c>
      <c r="C61" s="122"/>
      <c r="D61" s="122"/>
      <c r="E61" s="127"/>
      <c r="F61" s="128"/>
      <c r="G61" s="129"/>
      <c r="H61" s="130" t="str">
        <f t="shared" si="38"/>
        <v/>
      </c>
      <c r="I61" s="131"/>
      <c r="J61" s="131"/>
      <c r="K61" s="132"/>
      <c r="L61" s="119"/>
      <c r="M61" s="125"/>
      <c r="N61" s="45" t="str">
        <f t="shared" si="8"/>
        <v/>
      </c>
      <c r="O61" s="47" t="str">
        <f t="shared" si="9"/>
        <v/>
      </c>
      <c r="P61" s="125"/>
      <c r="Q61" s="34" t="str">
        <f t="shared" si="1"/>
        <v/>
      </c>
      <c r="R61" s="133"/>
      <c r="S61" s="134"/>
      <c r="T61" s="48" t="str">
        <f t="shared" si="2"/>
        <v/>
      </c>
      <c r="U61" s="135"/>
      <c r="V61" s="136"/>
      <c r="W61" s="56" t="str">
        <f t="shared" si="3"/>
        <v/>
      </c>
      <c r="X61" s="135"/>
      <c r="Y61" s="136"/>
      <c r="Z61" s="67" t="str">
        <f t="shared" si="4"/>
        <v/>
      </c>
      <c r="AA61" s="135"/>
      <c r="AB61" s="136"/>
      <c r="AC61" s="7"/>
      <c r="AF61" s="68" t="str">
        <f t="shared" si="5"/>
        <v/>
      </c>
      <c r="AG61" s="115" t="str">
        <f t="shared" si="10"/>
        <v/>
      </c>
      <c r="AH61" s="50" t="str">
        <f t="shared" si="11"/>
        <v/>
      </c>
      <c r="AI61" s="116" t="str">
        <f t="shared" si="12"/>
        <v/>
      </c>
      <c r="AJ61" s="61" t="str">
        <f t="shared" si="13"/>
        <v/>
      </c>
      <c r="AK61" s="60" t="str">
        <f t="shared" si="14"/>
        <v/>
      </c>
      <c r="AL61" s="57" t="str">
        <f t="shared" si="15"/>
        <v/>
      </c>
      <c r="AM61" s="57" t="str">
        <f t="shared" si="16"/>
        <v/>
      </c>
      <c r="AN61" s="57" t="str">
        <f t="shared" si="17"/>
        <v/>
      </c>
      <c r="AO61" s="57" t="str">
        <f t="shared" si="18"/>
        <v/>
      </c>
      <c r="AP61" s="63" t="str">
        <f t="shared" si="6"/>
        <v/>
      </c>
      <c r="AQ61" s="65" t="str">
        <f t="shared" si="19"/>
        <v/>
      </c>
      <c r="AR61" s="65" t="str">
        <f t="shared" si="20"/>
        <v/>
      </c>
      <c r="AT61" s="79" t="str">
        <f t="shared" si="7"/>
        <v/>
      </c>
      <c r="AU61" s="83" t="s">
        <v>55</v>
      </c>
      <c r="AV61" s="61" t="str">
        <f t="shared" si="21"/>
        <v>-</v>
      </c>
    </row>
    <row r="62" spans="1:48" s="2" customFormat="1">
      <c r="A62" s="63"/>
      <c r="B62" s="27">
        <v>38</v>
      </c>
      <c r="C62" s="122"/>
      <c r="D62" s="122"/>
      <c r="E62" s="127"/>
      <c r="F62" s="128"/>
      <c r="G62" s="129"/>
      <c r="H62" s="130" t="str">
        <f t="shared" si="38"/>
        <v/>
      </c>
      <c r="I62" s="131"/>
      <c r="J62" s="131"/>
      <c r="K62" s="132"/>
      <c r="L62" s="119"/>
      <c r="M62" s="125"/>
      <c r="N62" s="45" t="str">
        <f t="shared" si="8"/>
        <v/>
      </c>
      <c r="O62" s="47" t="str">
        <f t="shared" si="9"/>
        <v/>
      </c>
      <c r="P62" s="125"/>
      <c r="Q62" s="34" t="str">
        <f t="shared" si="1"/>
        <v/>
      </c>
      <c r="R62" s="133"/>
      <c r="S62" s="134"/>
      <c r="T62" s="48" t="str">
        <f t="shared" si="2"/>
        <v/>
      </c>
      <c r="U62" s="135"/>
      <c r="V62" s="136"/>
      <c r="W62" s="56" t="str">
        <f t="shared" si="3"/>
        <v/>
      </c>
      <c r="X62" s="135"/>
      <c r="Y62" s="136"/>
      <c r="Z62" s="67" t="str">
        <f t="shared" si="4"/>
        <v/>
      </c>
      <c r="AA62" s="135"/>
      <c r="AB62" s="136"/>
      <c r="AC62" s="7"/>
      <c r="AF62" s="68" t="str">
        <f t="shared" si="5"/>
        <v/>
      </c>
      <c r="AG62" s="115" t="str">
        <f t="shared" si="10"/>
        <v/>
      </c>
      <c r="AH62" s="50" t="str">
        <f t="shared" si="11"/>
        <v/>
      </c>
      <c r="AI62" s="116" t="str">
        <f t="shared" si="12"/>
        <v/>
      </c>
      <c r="AJ62" s="61" t="str">
        <f t="shared" si="13"/>
        <v/>
      </c>
      <c r="AK62" s="60" t="str">
        <f t="shared" si="14"/>
        <v/>
      </c>
      <c r="AL62" s="57" t="str">
        <f t="shared" si="15"/>
        <v/>
      </c>
      <c r="AM62" s="57" t="str">
        <f t="shared" si="16"/>
        <v/>
      </c>
      <c r="AN62" s="57" t="str">
        <f t="shared" si="17"/>
        <v/>
      </c>
      <c r="AO62" s="57" t="str">
        <f t="shared" si="18"/>
        <v/>
      </c>
      <c r="AP62" s="63" t="str">
        <f t="shared" si="6"/>
        <v/>
      </c>
      <c r="AQ62" s="65" t="str">
        <f t="shared" si="19"/>
        <v/>
      </c>
      <c r="AR62" s="65" t="str">
        <f t="shared" si="20"/>
        <v/>
      </c>
      <c r="AT62" s="79" t="str">
        <f t="shared" si="7"/>
        <v/>
      </c>
      <c r="AU62" s="83" t="s">
        <v>55</v>
      </c>
      <c r="AV62" s="61" t="str">
        <f t="shared" si="21"/>
        <v>-</v>
      </c>
    </row>
    <row r="63" spans="1:48" s="2" customFormat="1">
      <c r="A63" s="63"/>
      <c r="B63" s="27">
        <v>39</v>
      </c>
      <c r="C63" s="122"/>
      <c r="D63" s="122"/>
      <c r="E63" s="127"/>
      <c r="F63" s="128"/>
      <c r="G63" s="129"/>
      <c r="H63" s="130" t="str">
        <f t="shared" si="38"/>
        <v/>
      </c>
      <c r="I63" s="131"/>
      <c r="J63" s="131"/>
      <c r="K63" s="132"/>
      <c r="L63" s="119"/>
      <c r="M63" s="125"/>
      <c r="N63" s="45" t="str">
        <f t="shared" si="8"/>
        <v/>
      </c>
      <c r="O63" s="47" t="str">
        <f t="shared" si="9"/>
        <v/>
      </c>
      <c r="P63" s="125"/>
      <c r="Q63" s="34" t="str">
        <f t="shared" si="1"/>
        <v/>
      </c>
      <c r="R63" s="133"/>
      <c r="S63" s="134"/>
      <c r="T63" s="48" t="str">
        <f t="shared" si="2"/>
        <v/>
      </c>
      <c r="U63" s="135"/>
      <c r="V63" s="136"/>
      <c r="W63" s="56" t="str">
        <f t="shared" si="3"/>
        <v/>
      </c>
      <c r="X63" s="135"/>
      <c r="Y63" s="136"/>
      <c r="Z63" s="67" t="str">
        <f t="shared" si="4"/>
        <v/>
      </c>
      <c r="AA63" s="135"/>
      <c r="AB63" s="136"/>
      <c r="AC63" s="7"/>
      <c r="AF63" s="68" t="str">
        <f t="shared" si="5"/>
        <v/>
      </c>
      <c r="AG63" s="115" t="str">
        <f t="shared" si="10"/>
        <v/>
      </c>
      <c r="AH63" s="50" t="str">
        <f t="shared" si="11"/>
        <v/>
      </c>
      <c r="AI63" s="116" t="str">
        <f t="shared" si="12"/>
        <v/>
      </c>
      <c r="AJ63" s="61" t="str">
        <f t="shared" si="13"/>
        <v/>
      </c>
      <c r="AK63" s="60" t="str">
        <f t="shared" si="14"/>
        <v/>
      </c>
      <c r="AL63" s="57" t="str">
        <f t="shared" si="15"/>
        <v/>
      </c>
      <c r="AM63" s="57" t="str">
        <f t="shared" si="16"/>
        <v/>
      </c>
      <c r="AN63" s="57" t="str">
        <f t="shared" si="17"/>
        <v/>
      </c>
      <c r="AO63" s="57" t="str">
        <f t="shared" si="18"/>
        <v/>
      </c>
      <c r="AP63" s="63" t="str">
        <f t="shared" si="6"/>
        <v/>
      </c>
      <c r="AQ63" s="65" t="str">
        <f t="shared" si="19"/>
        <v/>
      </c>
      <c r="AR63" s="65" t="str">
        <f t="shared" si="20"/>
        <v/>
      </c>
      <c r="AT63" s="79" t="str">
        <f t="shared" si="7"/>
        <v/>
      </c>
      <c r="AU63" s="83" t="s">
        <v>55</v>
      </c>
      <c r="AV63" s="61" t="str">
        <f t="shared" si="21"/>
        <v>-</v>
      </c>
    </row>
    <row r="64" spans="1:48" s="2" customFormat="1">
      <c r="A64" s="63"/>
      <c r="B64" s="27">
        <v>40</v>
      </c>
      <c r="C64" s="122"/>
      <c r="D64" s="122"/>
      <c r="E64" s="127"/>
      <c r="F64" s="128"/>
      <c r="G64" s="129"/>
      <c r="H64" s="130" t="str">
        <f t="shared" si="38"/>
        <v/>
      </c>
      <c r="I64" s="131"/>
      <c r="J64" s="131"/>
      <c r="K64" s="132"/>
      <c r="L64" s="119"/>
      <c r="M64" s="125"/>
      <c r="N64" s="45" t="str">
        <f t="shared" si="8"/>
        <v/>
      </c>
      <c r="O64" s="47" t="str">
        <f t="shared" si="9"/>
        <v/>
      </c>
      <c r="P64" s="125"/>
      <c r="Q64" s="34" t="str">
        <f t="shared" si="1"/>
        <v/>
      </c>
      <c r="R64" s="133"/>
      <c r="S64" s="134"/>
      <c r="T64" s="48" t="str">
        <f t="shared" si="2"/>
        <v/>
      </c>
      <c r="U64" s="135"/>
      <c r="V64" s="136"/>
      <c r="W64" s="56" t="str">
        <f t="shared" si="3"/>
        <v/>
      </c>
      <c r="X64" s="135"/>
      <c r="Y64" s="136"/>
      <c r="Z64" s="67" t="str">
        <f t="shared" si="4"/>
        <v/>
      </c>
      <c r="AA64" s="135"/>
      <c r="AB64" s="136"/>
      <c r="AC64" s="7"/>
      <c r="AF64" s="68" t="str">
        <f t="shared" si="5"/>
        <v/>
      </c>
      <c r="AG64" s="115" t="str">
        <f t="shared" si="10"/>
        <v/>
      </c>
      <c r="AH64" s="50" t="str">
        <f t="shared" si="11"/>
        <v/>
      </c>
      <c r="AI64" s="116" t="str">
        <f t="shared" si="12"/>
        <v/>
      </c>
      <c r="AJ64" s="61" t="str">
        <f t="shared" si="13"/>
        <v/>
      </c>
      <c r="AK64" s="60" t="str">
        <f t="shared" si="14"/>
        <v/>
      </c>
      <c r="AL64" s="57" t="str">
        <f t="shared" si="15"/>
        <v/>
      </c>
      <c r="AM64" s="57" t="str">
        <f t="shared" si="16"/>
        <v/>
      </c>
      <c r="AN64" s="57" t="str">
        <f t="shared" si="17"/>
        <v/>
      </c>
      <c r="AO64" s="57" t="str">
        <f t="shared" si="18"/>
        <v/>
      </c>
      <c r="AP64" s="63" t="str">
        <f t="shared" si="6"/>
        <v/>
      </c>
      <c r="AQ64" s="65" t="str">
        <f t="shared" si="19"/>
        <v/>
      </c>
      <c r="AR64" s="65" t="str">
        <f t="shared" si="20"/>
        <v/>
      </c>
      <c r="AT64" s="79" t="str">
        <f t="shared" si="7"/>
        <v/>
      </c>
      <c r="AU64" s="83" t="s">
        <v>55</v>
      </c>
      <c r="AV64" s="61" t="str">
        <f t="shared" si="21"/>
        <v>-</v>
      </c>
    </row>
    <row r="65" spans="1:48" s="2" customFormat="1">
      <c r="A65" s="63"/>
      <c r="B65" s="27">
        <v>41</v>
      </c>
      <c r="C65" s="122"/>
      <c r="D65" s="122"/>
      <c r="E65" s="127"/>
      <c r="F65" s="128"/>
      <c r="G65" s="129"/>
      <c r="H65" s="130" t="str">
        <f t="shared" si="38"/>
        <v/>
      </c>
      <c r="I65" s="131"/>
      <c r="J65" s="131"/>
      <c r="K65" s="132"/>
      <c r="L65" s="119"/>
      <c r="M65" s="125"/>
      <c r="N65" s="45" t="str">
        <f t="shared" si="8"/>
        <v/>
      </c>
      <c r="O65" s="47" t="str">
        <f t="shared" si="9"/>
        <v/>
      </c>
      <c r="P65" s="125"/>
      <c r="Q65" s="34" t="str">
        <f t="shared" si="1"/>
        <v/>
      </c>
      <c r="R65" s="133"/>
      <c r="S65" s="134"/>
      <c r="T65" s="48" t="str">
        <f t="shared" si="2"/>
        <v/>
      </c>
      <c r="U65" s="135"/>
      <c r="V65" s="136"/>
      <c r="W65" s="56" t="str">
        <f t="shared" si="3"/>
        <v/>
      </c>
      <c r="X65" s="135"/>
      <c r="Y65" s="136"/>
      <c r="Z65" s="67" t="str">
        <f t="shared" si="4"/>
        <v/>
      </c>
      <c r="AA65" s="135"/>
      <c r="AB65" s="136"/>
      <c r="AC65" s="7"/>
      <c r="AF65" s="68" t="str">
        <f t="shared" si="5"/>
        <v/>
      </c>
      <c r="AG65" s="115" t="str">
        <f t="shared" si="10"/>
        <v/>
      </c>
      <c r="AH65" s="50" t="str">
        <f t="shared" si="11"/>
        <v/>
      </c>
      <c r="AI65" s="116" t="str">
        <f t="shared" si="12"/>
        <v/>
      </c>
      <c r="AJ65" s="61" t="str">
        <f t="shared" si="13"/>
        <v/>
      </c>
      <c r="AK65" s="60" t="str">
        <f t="shared" si="14"/>
        <v/>
      </c>
      <c r="AL65" s="57" t="str">
        <f t="shared" si="15"/>
        <v/>
      </c>
      <c r="AM65" s="57" t="str">
        <f t="shared" si="16"/>
        <v/>
      </c>
      <c r="AN65" s="57" t="str">
        <f t="shared" si="17"/>
        <v/>
      </c>
      <c r="AO65" s="57" t="str">
        <f t="shared" si="18"/>
        <v/>
      </c>
      <c r="AP65" s="63" t="str">
        <f t="shared" si="6"/>
        <v/>
      </c>
      <c r="AQ65" s="65" t="str">
        <f t="shared" si="19"/>
        <v/>
      </c>
      <c r="AR65" s="65" t="str">
        <f t="shared" si="20"/>
        <v/>
      </c>
      <c r="AT65" s="79" t="str">
        <f t="shared" si="7"/>
        <v/>
      </c>
      <c r="AU65" s="83" t="s">
        <v>55</v>
      </c>
      <c r="AV65" s="61" t="str">
        <f t="shared" si="21"/>
        <v>-</v>
      </c>
    </row>
    <row r="66" spans="1:48" s="2" customFormat="1">
      <c r="A66" s="63"/>
      <c r="B66" s="27">
        <v>42</v>
      </c>
      <c r="C66" s="122"/>
      <c r="D66" s="122"/>
      <c r="E66" s="127"/>
      <c r="F66" s="128"/>
      <c r="G66" s="129"/>
      <c r="H66" s="130" t="str">
        <f t="shared" si="38"/>
        <v/>
      </c>
      <c r="I66" s="131"/>
      <c r="J66" s="131"/>
      <c r="K66" s="132"/>
      <c r="L66" s="119"/>
      <c r="M66" s="125"/>
      <c r="N66" s="45" t="str">
        <f t="shared" si="8"/>
        <v/>
      </c>
      <c r="O66" s="47" t="str">
        <f t="shared" si="9"/>
        <v/>
      </c>
      <c r="P66" s="125"/>
      <c r="Q66" s="34" t="str">
        <f t="shared" si="1"/>
        <v/>
      </c>
      <c r="R66" s="133"/>
      <c r="S66" s="134"/>
      <c r="T66" s="48" t="str">
        <f t="shared" si="2"/>
        <v/>
      </c>
      <c r="U66" s="135"/>
      <c r="V66" s="136"/>
      <c r="W66" s="56" t="str">
        <f t="shared" si="3"/>
        <v/>
      </c>
      <c r="X66" s="135"/>
      <c r="Y66" s="136"/>
      <c r="Z66" s="67" t="str">
        <f t="shared" si="4"/>
        <v/>
      </c>
      <c r="AA66" s="135"/>
      <c r="AB66" s="136"/>
      <c r="AC66" s="7"/>
      <c r="AF66" s="68" t="str">
        <f t="shared" si="5"/>
        <v/>
      </c>
      <c r="AG66" s="115" t="str">
        <f t="shared" si="10"/>
        <v/>
      </c>
      <c r="AH66" s="50" t="str">
        <f t="shared" si="11"/>
        <v/>
      </c>
      <c r="AI66" s="116" t="str">
        <f t="shared" si="12"/>
        <v/>
      </c>
      <c r="AJ66" s="61" t="str">
        <f t="shared" si="13"/>
        <v/>
      </c>
      <c r="AK66" s="60" t="str">
        <f t="shared" si="14"/>
        <v/>
      </c>
      <c r="AL66" s="57" t="str">
        <f t="shared" si="15"/>
        <v/>
      </c>
      <c r="AM66" s="57" t="str">
        <f t="shared" si="16"/>
        <v/>
      </c>
      <c r="AN66" s="57" t="str">
        <f t="shared" si="17"/>
        <v/>
      </c>
      <c r="AO66" s="57" t="str">
        <f t="shared" si="18"/>
        <v/>
      </c>
      <c r="AP66" s="63" t="str">
        <f t="shared" si="6"/>
        <v/>
      </c>
      <c r="AQ66" s="65" t="str">
        <f t="shared" si="19"/>
        <v/>
      </c>
      <c r="AR66" s="65" t="str">
        <f t="shared" si="20"/>
        <v/>
      </c>
      <c r="AT66" s="79" t="str">
        <f t="shared" si="7"/>
        <v/>
      </c>
      <c r="AU66" s="83" t="s">
        <v>55</v>
      </c>
      <c r="AV66" s="61" t="str">
        <f t="shared" si="21"/>
        <v>-</v>
      </c>
    </row>
    <row r="67" spans="1:48" s="2" customFormat="1">
      <c r="A67" s="63"/>
      <c r="B67" s="27">
        <v>43</v>
      </c>
      <c r="C67" s="122"/>
      <c r="D67" s="122"/>
      <c r="E67" s="127"/>
      <c r="F67" s="128"/>
      <c r="G67" s="129"/>
      <c r="H67" s="130" t="str">
        <f t="shared" si="38"/>
        <v/>
      </c>
      <c r="I67" s="131"/>
      <c r="J67" s="131"/>
      <c r="K67" s="132"/>
      <c r="L67" s="119"/>
      <c r="M67" s="125"/>
      <c r="N67" s="45" t="str">
        <f t="shared" si="8"/>
        <v/>
      </c>
      <c r="O67" s="47" t="str">
        <f t="shared" si="9"/>
        <v/>
      </c>
      <c r="P67" s="125"/>
      <c r="Q67" s="34" t="str">
        <f t="shared" si="1"/>
        <v/>
      </c>
      <c r="R67" s="133"/>
      <c r="S67" s="134"/>
      <c r="T67" s="48" t="str">
        <f t="shared" si="2"/>
        <v/>
      </c>
      <c r="U67" s="135"/>
      <c r="V67" s="136"/>
      <c r="W67" s="56" t="str">
        <f t="shared" si="3"/>
        <v/>
      </c>
      <c r="X67" s="135"/>
      <c r="Y67" s="136"/>
      <c r="Z67" s="67" t="str">
        <f t="shared" si="4"/>
        <v/>
      </c>
      <c r="AA67" s="135"/>
      <c r="AB67" s="136"/>
      <c r="AC67" s="7"/>
      <c r="AF67" s="68" t="str">
        <f t="shared" si="5"/>
        <v/>
      </c>
      <c r="AG67" s="115" t="str">
        <f t="shared" si="10"/>
        <v/>
      </c>
      <c r="AH67" s="50" t="str">
        <f t="shared" si="11"/>
        <v/>
      </c>
      <c r="AI67" s="116" t="str">
        <f t="shared" si="12"/>
        <v/>
      </c>
      <c r="AJ67" s="61" t="str">
        <f t="shared" si="13"/>
        <v/>
      </c>
      <c r="AK67" s="60" t="str">
        <f t="shared" si="14"/>
        <v/>
      </c>
      <c r="AL67" s="57" t="str">
        <f t="shared" si="15"/>
        <v/>
      </c>
      <c r="AM67" s="57" t="str">
        <f t="shared" si="16"/>
        <v/>
      </c>
      <c r="AN67" s="57" t="str">
        <f t="shared" si="17"/>
        <v/>
      </c>
      <c r="AO67" s="57" t="str">
        <f t="shared" si="18"/>
        <v/>
      </c>
      <c r="AP67" s="63" t="str">
        <f t="shared" si="6"/>
        <v/>
      </c>
      <c r="AQ67" s="65" t="str">
        <f t="shared" si="19"/>
        <v/>
      </c>
      <c r="AR67" s="65" t="str">
        <f t="shared" si="20"/>
        <v/>
      </c>
      <c r="AT67" s="79" t="str">
        <f t="shared" si="7"/>
        <v/>
      </c>
      <c r="AU67" s="83" t="s">
        <v>55</v>
      </c>
      <c r="AV67" s="61" t="str">
        <f t="shared" si="21"/>
        <v>-</v>
      </c>
    </row>
    <row r="68" spans="1:48" s="2" customFormat="1">
      <c r="A68" s="63"/>
      <c r="B68" s="27">
        <v>44</v>
      </c>
      <c r="C68" s="122"/>
      <c r="D68" s="122"/>
      <c r="E68" s="127"/>
      <c r="F68" s="128"/>
      <c r="G68" s="129"/>
      <c r="H68" s="130" t="str">
        <f t="shared" si="38"/>
        <v/>
      </c>
      <c r="I68" s="131"/>
      <c r="J68" s="131"/>
      <c r="K68" s="132"/>
      <c r="L68" s="119"/>
      <c r="M68" s="125"/>
      <c r="N68" s="45" t="str">
        <f t="shared" si="8"/>
        <v/>
      </c>
      <c r="O68" s="47" t="str">
        <f t="shared" si="9"/>
        <v/>
      </c>
      <c r="P68" s="125"/>
      <c r="Q68" s="34" t="str">
        <f t="shared" si="1"/>
        <v/>
      </c>
      <c r="R68" s="133"/>
      <c r="S68" s="134"/>
      <c r="T68" s="48" t="str">
        <f t="shared" si="2"/>
        <v/>
      </c>
      <c r="U68" s="135"/>
      <c r="V68" s="136"/>
      <c r="W68" s="56" t="str">
        <f t="shared" si="3"/>
        <v/>
      </c>
      <c r="X68" s="135"/>
      <c r="Y68" s="136"/>
      <c r="Z68" s="67" t="str">
        <f t="shared" si="4"/>
        <v/>
      </c>
      <c r="AA68" s="135"/>
      <c r="AB68" s="136"/>
      <c r="AC68" s="7"/>
      <c r="AF68" s="68" t="str">
        <f t="shared" si="5"/>
        <v/>
      </c>
      <c r="AG68" s="115" t="str">
        <f t="shared" si="10"/>
        <v/>
      </c>
      <c r="AH68" s="50" t="str">
        <f t="shared" si="11"/>
        <v/>
      </c>
      <c r="AI68" s="116" t="str">
        <f t="shared" si="12"/>
        <v/>
      </c>
      <c r="AJ68" s="61" t="str">
        <f t="shared" si="13"/>
        <v/>
      </c>
      <c r="AK68" s="60" t="str">
        <f t="shared" si="14"/>
        <v/>
      </c>
      <c r="AL68" s="57" t="str">
        <f t="shared" si="15"/>
        <v/>
      </c>
      <c r="AM68" s="57" t="str">
        <f t="shared" si="16"/>
        <v/>
      </c>
      <c r="AN68" s="57" t="str">
        <f t="shared" si="17"/>
        <v/>
      </c>
      <c r="AO68" s="57" t="str">
        <f t="shared" si="18"/>
        <v/>
      </c>
      <c r="AP68" s="63" t="str">
        <f t="shared" si="6"/>
        <v/>
      </c>
      <c r="AQ68" s="65" t="str">
        <f t="shared" si="19"/>
        <v/>
      </c>
      <c r="AR68" s="65" t="str">
        <f t="shared" si="20"/>
        <v/>
      </c>
      <c r="AT68" s="79" t="str">
        <f t="shared" si="7"/>
        <v/>
      </c>
      <c r="AU68" s="83" t="s">
        <v>55</v>
      </c>
      <c r="AV68" s="61" t="str">
        <f t="shared" si="21"/>
        <v>-</v>
      </c>
    </row>
    <row r="69" spans="1:48" s="2" customFormat="1">
      <c r="A69" s="63"/>
      <c r="B69" s="27">
        <v>45</v>
      </c>
      <c r="C69" s="122"/>
      <c r="D69" s="122"/>
      <c r="E69" s="127"/>
      <c r="F69" s="128"/>
      <c r="G69" s="129"/>
      <c r="H69" s="130" t="str">
        <f t="shared" si="38"/>
        <v/>
      </c>
      <c r="I69" s="131"/>
      <c r="J69" s="131"/>
      <c r="K69" s="132"/>
      <c r="L69" s="119"/>
      <c r="M69" s="125"/>
      <c r="N69" s="45" t="str">
        <f t="shared" si="8"/>
        <v/>
      </c>
      <c r="O69" s="47" t="str">
        <f t="shared" si="9"/>
        <v/>
      </c>
      <c r="P69" s="125"/>
      <c r="Q69" s="34" t="str">
        <f t="shared" si="1"/>
        <v/>
      </c>
      <c r="R69" s="133"/>
      <c r="S69" s="134"/>
      <c r="T69" s="48" t="str">
        <f t="shared" si="2"/>
        <v/>
      </c>
      <c r="U69" s="135"/>
      <c r="V69" s="136"/>
      <c r="W69" s="56" t="str">
        <f t="shared" si="3"/>
        <v/>
      </c>
      <c r="X69" s="135"/>
      <c r="Y69" s="136"/>
      <c r="Z69" s="67" t="str">
        <f t="shared" si="4"/>
        <v/>
      </c>
      <c r="AA69" s="135"/>
      <c r="AB69" s="136"/>
      <c r="AC69" s="7"/>
      <c r="AF69" s="68" t="str">
        <f t="shared" si="5"/>
        <v/>
      </c>
      <c r="AG69" s="115" t="str">
        <f t="shared" si="10"/>
        <v/>
      </c>
      <c r="AH69" s="50" t="str">
        <f t="shared" si="11"/>
        <v/>
      </c>
      <c r="AI69" s="116" t="str">
        <f t="shared" si="12"/>
        <v/>
      </c>
      <c r="AJ69" s="61" t="str">
        <f t="shared" si="13"/>
        <v/>
      </c>
      <c r="AK69" s="60" t="str">
        <f t="shared" si="14"/>
        <v/>
      </c>
      <c r="AL69" s="57" t="str">
        <f t="shared" si="15"/>
        <v/>
      </c>
      <c r="AM69" s="57" t="str">
        <f t="shared" si="16"/>
        <v/>
      </c>
      <c r="AN69" s="57" t="str">
        <f t="shared" si="17"/>
        <v/>
      </c>
      <c r="AO69" s="57" t="str">
        <f t="shared" si="18"/>
        <v/>
      </c>
      <c r="AP69" s="63" t="str">
        <f t="shared" si="6"/>
        <v/>
      </c>
      <c r="AQ69" s="65" t="str">
        <f t="shared" si="19"/>
        <v/>
      </c>
      <c r="AR69" s="65" t="str">
        <f t="shared" si="20"/>
        <v/>
      </c>
      <c r="AT69" s="79" t="str">
        <f t="shared" si="7"/>
        <v/>
      </c>
      <c r="AU69" s="83" t="s">
        <v>55</v>
      </c>
      <c r="AV69" s="61" t="str">
        <f t="shared" si="21"/>
        <v>-</v>
      </c>
    </row>
    <row r="70" spans="1:48" s="2" customFormat="1">
      <c r="A70" s="63"/>
      <c r="B70" s="27">
        <v>46</v>
      </c>
      <c r="C70" s="122"/>
      <c r="D70" s="122"/>
      <c r="E70" s="127"/>
      <c r="F70" s="128"/>
      <c r="G70" s="129"/>
      <c r="H70" s="130" t="str">
        <f t="shared" si="38"/>
        <v/>
      </c>
      <c r="I70" s="131"/>
      <c r="J70" s="131"/>
      <c r="K70" s="132"/>
      <c r="L70" s="119"/>
      <c r="M70" s="125"/>
      <c r="N70" s="45" t="str">
        <f t="shared" si="8"/>
        <v/>
      </c>
      <c r="O70" s="47" t="str">
        <f t="shared" si="9"/>
        <v/>
      </c>
      <c r="P70" s="125"/>
      <c r="Q70" s="34" t="str">
        <f t="shared" si="1"/>
        <v/>
      </c>
      <c r="R70" s="133"/>
      <c r="S70" s="134"/>
      <c r="T70" s="48" t="str">
        <f t="shared" si="2"/>
        <v/>
      </c>
      <c r="U70" s="135"/>
      <c r="V70" s="136"/>
      <c r="W70" s="56" t="str">
        <f t="shared" si="3"/>
        <v/>
      </c>
      <c r="X70" s="135"/>
      <c r="Y70" s="136"/>
      <c r="Z70" s="67" t="str">
        <f t="shared" si="4"/>
        <v/>
      </c>
      <c r="AA70" s="135"/>
      <c r="AB70" s="136"/>
      <c r="AC70" s="7"/>
      <c r="AF70" s="68" t="str">
        <f t="shared" si="5"/>
        <v/>
      </c>
      <c r="AG70" s="115" t="str">
        <f t="shared" si="10"/>
        <v/>
      </c>
      <c r="AH70" s="50" t="str">
        <f t="shared" si="11"/>
        <v/>
      </c>
      <c r="AI70" s="116" t="str">
        <f t="shared" si="12"/>
        <v/>
      </c>
      <c r="AJ70" s="61" t="str">
        <f t="shared" si="13"/>
        <v/>
      </c>
      <c r="AK70" s="60" t="str">
        <f t="shared" si="14"/>
        <v/>
      </c>
      <c r="AL70" s="57" t="str">
        <f t="shared" si="15"/>
        <v/>
      </c>
      <c r="AM70" s="57" t="str">
        <f t="shared" si="16"/>
        <v/>
      </c>
      <c r="AN70" s="57" t="str">
        <f t="shared" si="17"/>
        <v/>
      </c>
      <c r="AO70" s="57" t="str">
        <f t="shared" si="18"/>
        <v/>
      </c>
      <c r="AP70" s="63" t="str">
        <f t="shared" si="6"/>
        <v/>
      </c>
      <c r="AQ70" s="65" t="str">
        <f t="shared" si="19"/>
        <v/>
      </c>
      <c r="AR70" s="65" t="str">
        <f t="shared" si="20"/>
        <v/>
      </c>
      <c r="AT70" s="79" t="str">
        <f t="shared" si="7"/>
        <v/>
      </c>
      <c r="AU70" s="83" t="s">
        <v>55</v>
      </c>
      <c r="AV70" s="61" t="str">
        <f t="shared" si="21"/>
        <v>-</v>
      </c>
    </row>
    <row r="71" spans="1:48" s="2" customFormat="1">
      <c r="A71" s="63"/>
      <c r="B71" s="27">
        <v>47</v>
      </c>
      <c r="C71" s="122"/>
      <c r="D71" s="122"/>
      <c r="E71" s="127"/>
      <c r="F71" s="128"/>
      <c r="G71" s="129"/>
      <c r="H71" s="130" t="str">
        <f t="shared" si="38"/>
        <v/>
      </c>
      <c r="I71" s="131"/>
      <c r="J71" s="131"/>
      <c r="K71" s="132"/>
      <c r="L71" s="119"/>
      <c r="M71" s="125"/>
      <c r="N71" s="45" t="str">
        <f t="shared" si="8"/>
        <v/>
      </c>
      <c r="O71" s="47" t="str">
        <f t="shared" si="9"/>
        <v/>
      </c>
      <c r="P71" s="125"/>
      <c r="Q71" s="34" t="str">
        <f t="shared" si="1"/>
        <v/>
      </c>
      <c r="R71" s="133"/>
      <c r="S71" s="134"/>
      <c r="T71" s="48" t="str">
        <f t="shared" si="2"/>
        <v/>
      </c>
      <c r="U71" s="135"/>
      <c r="V71" s="136"/>
      <c r="W71" s="56" t="str">
        <f t="shared" si="3"/>
        <v/>
      </c>
      <c r="X71" s="135"/>
      <c r="Y71" s="136"/>
      <c r="Z71" s="67" t="str">
        <f t="shared" si="4"/>
        <v/>
      </c>
      <c r="AA71" s="135"/>
      <c r="AB71" s="136"/>
      <c r="AC71" s="7"/>
      <c r="AF71" s="68" t="str">
        <f t="shared" si="5"/>
        <v/>
      </c>
      <c r="AG71" s="115" t="str">
        <f t="shared" si="10"/>
        <v/>
      </c>
      <c r="AH71" s="50" t="str">
        <f t="shared" si="11"/>
        <v/>
      </c>
      <c r="AI71" s="116" t="str">
        <f t="shared" si="12"/>
        <v/>
      </c>
      <c r="AJ71" s="61" t="str">
        <f t="shared" si="13"/>
        <v/>
      </c>
      <c r="AK71" s="60" t="str">
        <f t="shared" si="14"/>
        <v/>
      </c>
      <c r="AL71" s="57" t="str">
        <f t="shared" si="15"/>
        <v/>
      </c>
      <c r="AM71" s="57" t="str">
        <f t="shared" si="16"/>
        <v/>
      </c>
      <c r="AN71" s="57" t="str">
        <f t="shared" si="17"/>
        <v/>
      </c>
      <c r="AO71" s="57" t="str">
        <f t="shared" si="18"/>
        <v/>
      </c>
      <c r="AP71" s="63" t="str">
        <f t="shared" si="6"/>
        <v/>
      </c>
      <c r="AQ71" s="65" t="str">
        <f t="shared" si="19"/>
        <v/>
      </c>
      <c r="AR71" s="65" t="str">
        <f t="shared" si="20"/>
        <v/>
      </c>
      <c r="AT71" s="79" t="str">
        <f t="shared" si="7"/>
        <v/>
      </c>
      <c r="AU71" s="83" t="s">
        <v>55</v>
      </c>
      <c r="AV71" s="61" t="str">
        <f t="shared" si="21"/>
        <v>-</v>
      </c>
    </row>
    <row r="72" spans="1:48" s="2" customFormat="1">
      <c r="A72" s="63"/>
      <c r="B72" s="27">
        <v>48</v>
      </c>
      <c r="C72" s="122"/>
      <c r="D72" s="122"/>
      <c r="E72" s="127"/>
      <c r="F72" s="128"/>
      <c r="G72" s="129"/>
      <c r="H72" s="130" t="str">
        <f t="shared" si="38"/>
        <v/>
      </c>
      <c r="I72" s="131"/>
      <c r="J72" s="131"/>
      <c r="K72" s="132"/>
      <c r="L72" s="119"/>
      <c r="M72" s="125"/>
      <c r="N72" s="45" t="str">
        <f t="shared" si="8"/>
        <v/>
      </c>
      <c r="O72" s="47" t="str">
        <f t="shared" si="9"/>
        <v/>
      </c>
      <c r="P72" s="125"/>
      <c r="Q72" s="34" t="str">
        <f t="shared" si="1"/>
        <v/>
      </c>
      <c r="R72" s="133"/>
      <c r="S72" s="134"/>
      <c r="T72" s="48" t="str">
        <f t="shared" si="2"/>
        <v/>
      </c>
      <c r="U72" s="135"/>
      <c r="V72" s="136"/>
      <c r="W72" s="56" t="str">
        <f t="shared" si="3"/>
        <v/>
      </c>
      <c r="X72" s="135"/>
      <c r="Y72" s="136"/>
      <c r="Z72" s="67" t="str">
        <f t="shared" si="4"/>
        <v/>
      </c>
      <c r="AA72" s="135"/>
      <c r="AB72" s="136"/>
      <c r="AC72" s="7"/>
      <c r="AF72" s="68" t="str">
        <f t="shared" si="5"/>
        <v/>
      </c>
      <c r="AG72" s="115" t="str">
        <f t="shared" si="10"/>
        <v/>
      </c>
      <c r="AH72" s="50" t="str">
        <f t="shared" si="11"/>
        <v/>
      </c>
      <c r="AI72" s="116" t="str">
        <f t="shared" si="12"/>
        <v/>
      </c>
      <c r="AJ72" s="61" t="str">
        <f t="shared" si="13"/>
        <v/>
      </c>
      <c r="AK72" s="60" t="str">
        <f t="shared" si="14"/>
        <v/>
      </c>
      <c r="AL72" s="57" t="str">
        <f t="shared" si="15"/>
        <v/>
      </c>
      <c r="AM72" s="57" t="str">
        <f t="shared" si="16"/>
        <v/>
      </c>
      <c r="AN72" s="57" t="str">
        <f t="shared" si="17"/>
        <v/>
      </c>
      <c r="AO72" s="57" t="str">
        <f t="shared" si="18"/>
        <v/>
      </c>
      <c r="AP72" s="63" t="str">
        <f t="shared" si="6"/>
        <v/>
      </c>
      <c r="AQ72" s="65" t="str">
        <f t="shared" si="19"/>
        <v/>
      </c>
      <c r="AR72" s="65" t="str">
        <f t="shared" si="20"/>
        <v/>
      </c>
      <c r="AT72" s="79" t="str">
        <f t="shared" si="7"/>
        <v/>
      </c>
      <c r="AU72" s="83" t="s">
        <v>55</v>
      </c>
      <c r="AV72" s="61" t="str">
        <f t="shared" si="21"/>
        <v>-</v>
      </c>
    </row>
    <row r="73" spans="1:48" s="2" customFormat="1">
      <c r="A73" s="63"/>
      <c r="B73" s="27">
        <v>49</v>
      </c>
      <c r="C73" s="122"/>
      <c r="D73" s="122"/>
      <c r="E73" s="127"/>
      <c r="F73" s="128"/>
      <c r="G73" s="129"/>
      <c r="H73" s="130" t="str">
        <f t="shared" si="38"/>
        <v/>
      </c>
      <c r="I73" s="131"/>
      <c r="J73" s="131"/>
      <c r="K73" s="132"/>
      <c r="L73" s="119"/>
      <c r="M73" s="125"/>
      <c r="N73" s="45" t="str">
        <f t="shared" si="8"/>
        <v/>
      </c>
      <c r="O73" s="47" t="str">
        <f t="shared" si="9"/>
        <v/>
      </c>
      <c r="P73" s="125"/>
      <c r="Q73" s="34" t="str">
        <f t="shared" si="1"/>
        <v/>
      </c>
      <c r="R73" s="133"/>
      <c r="S73" s="134"/>
      <c r="T73" s="48" t="str">
        <f t="shared" si="2"/>
        <v/>
      </c>
      <c r="U73" s="135"/>
      <c r="V73" s="136"/>
      <c r="W73" s="56" t="str">
        <f t="shared" si="3"/>
        <v/>
      </c>
      <c r="X73" s="135"/>
      <c r="Y73" s="136"/>
      <c r="Z73" s="67" t="str">
        <f t="shared" si="4"/>
        <v/>
      </c>
      <c r="AA73" s="135"/>
      <c r="AB73" s="136"/>
      <c r="AC73" s="7"/>
      <c r="AF73" s="68" t="str">
        <f t="shared" si="5"/>
        <v/>
      </c>
      <c r="AG73" s="115" t="str">
        <f t="shared" si="10"/>
        <v/>
      </c>
      <c r="AH73" s="50" t="str">
        <f t="shared" si="11"/>
        <v/>
      </c>
      <c r="AI73" s="116" t="str">
        <f t="shared" si="12"/>
        <v/>
      </c>
      <c r="AJ73" s="61" t="str">
        <f t="shared" si="13"/>
        <v/>
      </c>
      <c r="AK73" s="60" t="str">
        <f t="shared" si="14"/>
        <v/>
      </c>
      <c r="AL73" s="57" t="str">
        <f t="shared" si="15"/>
        <v/>
      </c>
      <c r="AM73" s="57" t="str">
        <f t="shared" si="16"/>
        <v/>
      </c>
      <c r="AN73" s="57" t="str">
        <f t="shared" si="17"/>
        <v/>
      </c>
      <c r="AO73" s="57" t="str">
        <f t="shared" si="18"/>
        <v/>
      </c>
      <c r="AP73" s="63" t="str">
        <f t="shared" si="6"/>
        <v/>
      </c>
      <c r="AQ73" s="65" t="str">
        <f t="shared" si="19"/>
        <v/>
      </c>
      <c r="AR73" s="65" t="str">
        <f t="shared" si="20"/>
        <v/>
      </c>
      <c r="AT73" s="79" t="str">
        <f t="shared" si="7"/>
        <v/>
      </c>
      <c r="AU73" s="83" t="s">
        <v>55</v>
      </c>
      <c r="AV73" s="61" t="str">
        <f t="shared" si="21"/>
        <v>-</v>
      </c>
    </row>
    <row r="74" spans="1:48" s="2" customFormat="1" ht="15" customHeight="1" thickBot="1">
      <c r="A74" s="63"/>
      <c r="B74" s="27">
        <v>50</v>
      </c>
      <c r="C74" s="122"/>
      <c r="D74" s="122"/>
      <c r="E74" s="127"/>
      <c r="F74" s="128"/>
      <c r="G74" s="129"/>
      <c r="H74" s="130" t="str">
        <f t="shared" si="38"/>
        <v/>
      </c>
      <c r="I74" s="131"/>
      <c r="J74" s="131"/>
      <c r="K74" s="132"/>
      <c r="L74" s="119"/>
      <c r="M74" s="125"/>
      <c r="N74" s="45" t="str">
        <f t="shared" si="8"/>
        <v/>
      </c>
      <c r="O74" s="47" t="str">
        <f t="shared" si="9"/>
        <v/>
      </c>
      <c r="P74" s="125"/>
      <c r="Q74" s="34" t="str">
        <f t="shared" si="1"/>
        <v/>
      </c>
      <c r="R74" s="133"/>
      <c r="S74" s="134"/>
      <c r="T74" s="48" t="str">
        <f t="shared" si="2"/>
        <v/>
      </c>
      <c r="U74" s="135"/>
      <c r="V74" s="136"/>
      <c r="W74" s="56" t="str">
        <f t="shared" si="3"/>
        <v/>
      </c>
      <c r="X74" s="135"/>
      <c r="Y74" s="136"/>
      <c r="Z74" s="67" t="str">
        <f t="shared" si="4"/>
        <v/>
      </c>
      <c r="AA74" s="135"/>
      <c r="AB74" s="136"/>
      <c r="AC74" s="7"/>
      <c r="AF74" s="69" t="str">
        <f t="shared" si="5"/>
        <v/>
      </c>
      <c r="AG74" s="115" t="str">
        <f t="shared" si="10"/>
        <v/>
      </c>
      <c r="AH74" s="70" t="str">
        <f t="shared" si="11"/>
        <v/>
      </c>
      <c r="AI74" s="116" t="str">
        <f t="shared" si="12"/>
        <v/>
      </c>
      <c r="AJ74" s="62" t="str">
        <f t="shared" si="13"/>
        <v/>
      </c>
      <c r="AK74" s="71" t="str">
        <f t="shared" si="14"/>
        <v/>
      </c>
      <c r="AL74" s="72" t="str">
        <f t="shared" si="15"/>
        <v/>
      </c>
      <c r="AM74" s="72" t="str">
        <f t="shared" si="16"/>
        <v/>
      </c>
      <c r="AN74" s="72" t="str">
        <f t="shared" si="17"/>
        <v/>
      </c>
      <c r="AO74" s="72" t="str">
        <f t="shared" si="18"/>
        <v/>
      </c>
      <c r="AP74" s="73" t="str">
        <f t="shared" si="6"/>
        <v/>
      </c>
      <c r="AQ74" s="65" t="str">
        <f t="shared" si="19"/>
        <v/>
      </c>
      <c r="AR74" s="66" t="str">
        <f t="shared" si="20"/>
        <v/>
      </c>
      <c r="AT74" s="80" t="str">
        <f t="shared" si="7"/>
        <v/>
      </c>
      <c r="AU74" s="84" t="s">
        <v>55</v>
      </c>
      <c r="AV74" s="61" t="str">
        <f t="shared" si="21"/>
        <v>-</v>
      </c>
    </row>
    <row r="75" spans="1:48" s="2" customFormat="1" ht="7" customHeight="1" thickBot="1">
      <c r="A75" s="63"/>
      <c r="B75" s="9"/>
      <c r="C75" s="10"/>
      <c r="D75" s="10"/>
      <c r="E75" s="17"/>
      <c r="F75" s="17"/>
      <c r="G75" s="17"/>
      <c r="H75" s="17"/>
      <c r="I75" s="17"/>
      <c r="J75" s="17"/>
      <c r="K75" s="17"/>
      <c r="L75" s="17"/>
      <c r="M75" s="17"/>
      <c r="N75" s="17"/>
      <c r="O75" s="17"/>
      <c r="P75" s="17"/>
      <c r="Q75" s="10"/>
      <c r="R75" s="17"/>
      <c r="S75" s="17"/>
      <c r="T75" s="17"/>
      <c r="U75" s="17"/>
      <c r="V75" s="17"/>
      <c r="W75" s="10"/>
      <c r="X75" s="17"/>
      <c r="Y75" s="17"/>
      <c r="Z75" s="10"/>
      <c r="AA75" s="17"/>
      <c r="AB75" s="17"/>
      <c r="AC75" s="11"/>
      <c r="AU75" s="86" t="s">
        <v>55</v>
      </c>
    </row>
    <row r="76" spans="1:48" s="2" customFormat="1" ht="16" thickBot="1">
      <c r="A76" s="63"/>
      <c r="B76" s="166" t="s">
        <v>107</v>
      </c>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12"/>
    </row>
    <row r="77" spans="1:48" s="106" customFormat="1" ht="7" customHeight="1">
      <c r="A77" s="64"/>
      <c r="E77" s="54"/>
      <c r="F77" s="54"/>
      <c r="G77" s="54"/>
      <c r="H77" s="54"/>
      <c r="I77" s="54"/>
      <c r="J77" s="54"/>
      <c r="K77" s="54"/>
      <c r="L77" s="54"/>
      <c r="M77" s="54"/>
      <c r="N77" s="54"/>
      <c r="O77" s="54"/>
      <c r="P77" s="54"/>
      <c r="R77" s="54"/>
      <c r="S77" s="54"/>
      <c r="T77" s="54"/>
      <c r="U77" s="54"/>
      <c r="V77" s="54"/>
      <c r="X77" s="54"/>
      <c r="Y77" s="54"/>
      <c r="AA77" s="54"/>
      <c r="AB77" s="54"/>
      <c r="AF77" s="107"/>
      <c r="AG77" s="108"/>
      <c r="AH77" s="108"/>
      <c r="AI77" s="109" t="s">
        <v>31</v>
      </c>
      <c r="AJ77" s="109"/>
      <c r="AK77" s="108"/>
      <c r="AL77" s="108"/>
      <c r="AM77" s="110"/>
      <c r="AN77" s="111" t="s">
        <v>32</v>
      </c>
      <c r="AO77" s="108"/>
      <c r="AP77" s="108"/>
      <c r="AQ77" s="108"/>
      <c r="AR77" s="108"/>
      <c r="AS77" s="108"/>
      <c r="AT77" s="110"/>
    </row>
    <row r="78" spans="1:48" hidden="1">
      <c r="E78" s="1"/>
      <c r="F78" s="1"/>
      <c r="G78" s="1"/>
      <c r="H78" s="1"/>
      <c r="I78" s="1"/>
      <c r="R78" s="1"/>
      <c r="S78" s="1"/>
      <c r="T78" s="1"/>
      <c r="U78" s="1"/>
      <c r="V78" s="1"/>
      <c r="X78" s="1"/>
      <c r="Y78" s="1"/>
      <c r="AA78" s="1"/>
      <c r="AB78" s="1"/>
      <c r="AF78" s="21" t="s">
        <v>30</v>
      </c>
      <c r="AG78" s="22"/>
      <c r="AH78" s="22"/>
      <c r="AI78" s="23">
        <v>42105</v>
      </c>
      <c r="AJ78" s="23"/>
      <c r="AK78" s="2"/>
      <c r="AL78" s="2"/>
      <c r="AM78" s="7"/>
      <c r="AN78" s="21" t="s">
        <v>30</v>
      </c>
      <c r="AO78" s="22"/>
      <c r="AP78" s="23">
        <v>42106</v>
      </c>
      <c r="AQ78" s="2"/>
      <c r="AR78" s="2"/>
      <c r="AS78" s="2"/>
      <c r="AT78" s="7"/>
    </row>
    <row r="79" spans="1:48" hidden="1">
      <c r="E79" s="1"/>
      <c r="F79" s="1"/>
      <c r="G79" s="1"/>
      <c r="H79" s="1"/>
      <c r="I79" s="1"/>
      <c r="R79" s="1"/>
      <c r="S79" s="1"/>
      <c r="T79" s="1"/>
      <c r="U79" s="1"/>
      <c r="V79" s="1"/>
      <c r="X79" s="1"/>
      <c r="Y79" s="1"/>
      <c r="AA79" s="1"/>
      <c r="AB79" s="1"/>
      <c r="AF79" s="21"/>
      <c r="AG79" s="22"/>
      <c r="AH79" s="22"/>
      <c r="AI79" s="23"/>
      <c r="AJ79" s="23"/>
      <c r="AK79" s="23"/>
      <c r="AL79" s="23"/>
      <c r="AM79" s="7"/>
      <c r="AN79" s="6"/>
      <c r="AO79" s="2"/>
      <c r="AP79" s="2"/>
      <c r="AQ79" s="2"/>
      <c r="AR79" s="2"/>
      <c r="AS79" s="2"/>
      <c r="AT79" s="7"/>
    </row>
    <row r="80" spans="1:48" hidden="1">
      <c r="E80" s="1"/>
      <c r="F80" s="1"/>
      <c r="G80" s="1"/>
      <c r="H80" s="1"/>
      <c r="I80" s="1"/>
      <c r="R80" s="1"/>
      <c r="S80" s="1"/>
      <c r="T80" s="1"/>
      <c r="U80" s="1"/>
      <c r="V80" s="1"/>
      <c r="X80" s="1"/>
      <c r="Y80" s="1"/>
      <c r="AA80" s="1"/>
      <c r="AB80" s="1"/>
      <c r="AF80" s="21"/>
      <c r="AG80" s="22"/>
      <c r="AH80" s="22"/>
      <c r="AI80" s="23"/>
      <c r="AJ80" s="23"/>
      <c r="AK80" s="23"/>
      <c r="AL80" s="22"/>
      <c r="AM80" s="40"/>
      <c r="AN80" s="21"/>
      <c r="AO80" s="22"/>
      <c r="AP80" s="23"/>
      <c r="AQ80" s="23"/>
      <c r="AR80" s="23"/>
      <c r="AS80" s="22"/>
      <c r="AT80" s="40"/>
    </row>
    <row r="81" spans="5:50" hidden="1">
      <c r="E81" s="1"/>
      <c r="F81" s="1"/>
      <c r="G81" s="1"/>
      <c r="H81" s="1"/>
      <c r="I81" s="1"/>
      <c r="R81" s="1"/>
      <c r="S81" s="1"/>
      <c r="T81" s="1"/>
      <c r="U81" s="1"/>
      <c r="V81" s="1"/>
      <c r="X81" s="1"/>
      <c r="Y81" s="1"/>
      <c r="AA81" s="1"/>
      <c r="AB81" s="1"/>
      <c r="AF81" s="6"/>
      <c r="AG81" s="2"/>
      <c r="AH81" s="2"/>
      <c r="AI81" s="2"/>
      <c r="AJ81" s="24"/>
      <c r="AK81" s="2"/>
      <c r="AL81" s="41"/>
      <c r="AM81" s="42"/>
      <c r="AN81" s="6"/>
      <c r="AO81" s="2"/>
      <c r="AP81" s="2"/>
      <c r="AQ81" s="24"/>
      <c r="AR81" s="2"/>
      <c r="AS81" s="41"/>
      <c r="AT81" s="42"/>
    </row>
    <row r="82" spans="5:50" hidden="1">
      <c r="E82" s="1"/>
      <c r="F82" s="1"/>
      <c r="G82" s="1"/>
      <c r="H82" s="1"/>
      <c r="I82" s="1"/>
      <c r="R82" s="1"/>
      <c r="S82" s="1"/>
      <c r="T82" s="1"/>
      <c r="U82" s="1"/>
      <c r="V82" s="1"/>
      <c r="X82" s="1"/>
      <c r="Y82" s="1"/>
      <c r="AA82" s="1"/>
      <c r="AB82" s="1"/>
      <c r="AF82" s="6"/>
      <c r="AG82" s="2"/>
      <c r="AH82" s="2"/>
      <c r="AI82" s="2"/>
      <c r="AJ82" s="24"/>
      <c r="AK82" s="24"/>
      <c r="AL82" s="41"/>
      <c r="AM82" s="42"/>
      <c r="AN82" s="6"/>
      <c r="AO82" s="2"/>
      <c r="AP82" s="2"/>
      <c r="AQ82" s="24"/>
      <c r="AR82" s="24"/>
      <c r="AS82" s="41"/>
      <c r="AT82" s="42"/>
    </row>
    <row r="83" spans="5:50" hidden="1">
      <c r="E83" s="1"/>
      <c r="F83" s="1"/>
      <c r="G83" s="1"/>
      <c r="H83" s="1"/>
      <c r="I83" s="1"/>
      <c r="R83" s="1"/>
      <c r="S83" s="1"/>
      <c r="T83" s="1"/>
      <c r="U83" s="1"/>
      <c r="V83" s="1"/>
      <c r="X83" s="1"/>
      <c r="Y83" s="1"/>
      <c r="AA83" s="1"/>
      <c r="AB83" s="1"/>
      <c r="AF83" s="6"/>
      <c r="AG83" s="2"/>
      <c r="AH83" s="2"/>
      <c r="AI83" s="2"/>
      <c r="AJ83" s="24"/>
      <c r="AK83" s="24"/>
      <c r="AL83" s="41"/>
      <c r="AM83" s="42"/>
      <c r="AN83" s="6"/>
      <c r="AO83" s="2"/>
      <c r="AP83" s="2"/>
      <c r="AQ83" s="24"/>
      <c r="AR83" s="24"/>
      <c r="AS83" s="41"/>
      <c r="AT83" s="42"/>
    </row>
    <row r="84" spans="5:50" ht="16" hidden="1" thickBot="1">
      <c r="E84" s="1"/>
      <c r="F84" s="1"/>
      <c r="G84" s="1"/>
      <c r="H84" s="1"/>
      <c r="I84" s="1"/>
      <c r="R84" s="1"/>
      <c r="S84" s="1"/>
      <c r="T84" s="1"/>
      <c r="U84" s="1"/>
      <c r="V84" s="1"/>
      <c r="X84" s="1"/>
      <c r="Y84" s="1"/>
      <c r="AA84" s="1"/>
      <c r="AB84" s="1"/>
      <c r="AF84" s="9"/>
      <c r="AG84" s="10"/>
      <c r="AH84" s="10"/>
      <c r="AI84" s="10"/>
      <c r="AJ84" s="10"/>
      <c r="AK84" s="39"/>
      <c r="AL84" s="43"/>
      <c r="AM84" s="44"/>
      <c r="AN84" s="9"/>
      <c r="AO84" s="10"/>
      <c r="AP84" s="10"/>
      <c r="AQ84" s="10"/>
      <c r="AR84" s="39"/>
      <c r="AS84" s="43"/>
      <c r="AT84" s="44"/>
    </row>
    <row r="85" spans="5:50" hidden="1">
      <c r="E85" s="1"/>
      <c r="F85" s="1"/>
      <c r="G85" s="1"/>
      <c r="H85" s="1"/>
      <c r="I85" s="1"/>
      <c r="R85" s="1"/>
      <c r="S85" s="1"/>
      <c r="T85" s="1"/>
      <c r="U85" s="1"/>
      <c r="V85" s="1"/>
      <c r="X85" s="1"/>
      <c r="Y85" s="1"/>
      <c r="AA85" s="1"/>
      <c r="AB85" s="1"/>
    </row>
    <row r="86" spans="5:50" hidden="1">
      <c r="E86" s="1"/>
      <c r="F86" s="1"/>
      <c r="G86" s="1"/>
      <c r="H86" s="1"/>
      <c r="I86" s="1"/>
      <c r="R86" s="1"/>
      <c r="S86" s="1"/>
      <c r="T86" s="1"/>
      <c r="U86" s="1"/>
      <c r="V86" s="1"/>
      <c r="X86" s="1"/>
      <c r="Y86" s="1"/>
      <c r="AA86" s="1"/>
      <c r="AB86" s="1"/>
    </row>
    <row r="87" spans="5:50" ht="16" hidden="1" thickBot="1">
      <c r="E87" s="1"/>
      <c r="F87" s="1"/>
      <c r="G87" s="1"/>
      <c r="H87" s="1"/>
      <c r="I87" s="1"/>
      <c r="R87" s="1"/>
      <c r="S87" s="1"/>
      <c r="T87" s="1"/>
      <c r="U87" s="1"/>
      <c r="V87" s="1"/>
      <c r="X87" s="1"/>
      <c r="Y87" s="1"/>
      <c r="AA87" s="1"/>
      <c r="AB87" s="1"/>
    </row>
    <row r="88" spans="5:50" ht="16" hidden="1" thickBot="1">
      <c r="E88" s="1"/>
      <c r="F88" s="1"/>
      <c r="G88" s="1"/>
      <c r="H88" s="1"/>
      <c r="I88" s="1"/>
      <c r="R88" s="1"/>
      <c r="S88" s="1"/>
      <c r="T88" s="1"/>
      <c r="U88" s="1"/>
      <c r="V88" s="1"/>
      <c r="X88" s="1"/>
      <c r="Y88" s="1"/>
      <c r="AA88" s="1"/>
      <c r="AB88" s="1"/>
      <c r="AF88" s="87" t="s">
        <v>1</v>
      </c>
      <c r="AG88" s="88"/>
      <c r="AH88" s="88" t="s">
        <v>0</v>
      </c>
      <c r="AI88" s="88" t="s">
        <v>2</v>
      </c>
      <c r="AJ88" s="88" t="s">
        <v>3</v>
      </c>
      <c r="AK88" s="88" t="s">
        <v>4</v>
      </c>
      <c r="AL88" s="88" t="s">
        <v>5</v>
      </c>
      <c r="AM88" s="89" t="s">
        <v>0</v>
      </c>
    </row>
    <row r="89" spans="5:50" hidden="1">
      <c r="E89" s="1"/>
      <c r="F89" s="1"/>
      <c r="G89" s="1"/>
      <c r="H89" s="1"/>
      <c r="I89" s="1"/>
      <c r="R89" s="1"/>
      <c r="S89" s="1"/>
      <c r="T89" s="1"/>
      <c r="U89" s="1"/>
      <c r="V89" s="1"/>
      <c r="X89" s="1"/>
      <c r="Y89" s="1"/>
      <c r="AA89" s="1"/>
      <c r="AB89" s="1"/>
      <c r="AF89" s="6"/>
      <c r="AG89" s="2"/>
      <c r="AH89" s="2"/>
      <c r="AI89" s="2"/>
      <c r="AJ89" s="2"/>
      <c r="AK89" s="2"/>
      <c r="AL89" s="2"/>
      <c r="AM89" s="7"/>
    </row>
    <row r="90" spans="5:50" hidden="1">
      <c r="E90" s="1"/>
      <c r="F90" s="1"/>
      <c r="G90" s="1"/>
      <c r="H90" s="1"/>
      <c r="I90" s="1"/>
      <c r="R90" s="1"/>
      <c r="S90" s="1"/>
      <c r="T90" s="1"/>
      <c r="U90" s="1"/>
      <c r="V90" s="1"/>
      <c r="X90" s="1"/>
      <c r="Y90" s="1"/>
      <c r="AA90" s="1"/>
      <c r="AB90" s="1"/>
      <c r="AF90" s="6"/>
      <c r="AG90" s="2"/>
      <c r="AH90" s="113" t="s">
        <v>102</v>
      </c>
      <c r="AI90" s="2"/>
      <c r="AJ90" s="2" t="s">
        <v>78</v>
      </c>
      <c r="AK90" s="2" t="s">
        <v>82</v>
      </c>
      <c r="AL90" s="2" t="s">
        <v>87</v>
      </c>
      <c r="AM90" s="113" t="s">
        <v>102</v>
      </c>
    </row>
    <row r="91" spans="5:50" hidden="1">
      <c r="E91" s="1"/>
      <c r="F91" s="1"/>
      <c r="G91" s="1"/>
      <c r="H91" s="1"/>
      <c r="I91" s="1"/>
      <c r="R91" s="1"/>
      <c r="S91" s="1"/>
      <c r="T91" s="1"/>
      <c r="U91" s="1"/>
      <c r="V91" s="1"/>
      <c r="X91" s="1"/>
      <c r="Y91" s="1"/>
      <c r="AA91" s="1"/>
      <c r="AB91" s="1"/>
      <c r="AF91" s="6"/>
      <c r="AG91" s="2"/>
      <c r="AH91" s="113" t="s">
        <v>103</v>
      </c>
      <c r="AI91" s="2"/>
      <c r="AJ91" s="2" t="s">
        <v>79</v>
      </c>
      <c r="AK91" s="2" t="s">
        <v>83</v>
      </c>
      <c r="AL91" s="2" t="s">
        <v>88</v>
      </c>
      <c r="AM91" s="113" t="s">
        <v>103</v>
      </c>
    </row>
    <row r="92" spans="5:50" hidden="1">
      <c r="E92" s="1"/>
      <c r="F92" s="1"/>
      <c r="G92" s="1"/>
      <c r="H92" s="1"/>
      <c r="I92" s="1"/>
      <c r="R92" s="1"/>
      <c r="S92" s="1"/>
      <c r="T92" s="1"/>
      <c r="U92" s="1"/>
      <c r="V92" s="1"/>
      <c r="X92" s="1"/>
      <c r="Y92" s="1"/>
      <c r="AA92" s="1"/>
      <c r="AB92" s="1"/>
      <c r="AF92" s="6"/>
      <c r="AG92" s="2"/>
      <c r="AH92" s="113" t="s">
        <v>104</v>
      </c>
      <c r="AI92" s="2"/>
      <c r="AJ92" s="2" t="s">
        <v>80</v>
      </c>
      <c r="AK92" s="2" t="s">
        <v>84</v>
      </c>
      <c r="AL92" s="2" t="s">
        <v>89</v>
      </c>
      <c r="AM92" s="113" t="s">
        <v>104</v>
      </c>
    </row>
    <row r="93" spans="5:50" ht="16" hidden="1">
      <c r="E93" s="1"/>
      <c r="F93" s="1"/>
      <c r="G93" s="1"/>
      <c r="H93" s="1"/>
      <c r="I93" s="1"/>
      <c r="R93" s="1"/>
      <c r="S93" s="1"/>
      <c r="T93" s="1"/>
      <c r="U93" s="1"/>
      <c r="V93" s="1"/>
      <c r="X93" s="1"/>
      <c r="Y93" s="1"/>
      <c r="AA93" s="1"/>
      <c r="AB93" s="1"/>
      <c r="AF93" s="6"/>
      <c r="AG93" s="2"/>
      <c r="AH93" s="2"/>
      <c r="AI93" s="2"/>
      <c r="AJ93" s="2" t="s">
        <v>81</v>
      </c>
      <c r="AK93" s="2" t="s">
        <v>85</v>
      </c>
      <c r="AL93" s="2" t="s">
        <v>20</v>
      </c>
      <c r="AM93" s="7"/>
    </row>
    <row r="94" spans="5:50" hidden="1">
      <c r="E94" s="1"/>
      <c r="F94" s="1"/>
      <c r="G94" s="1"/>
      <c r="H94" s="1"/>
      <c r="I94" s="1"/>
      <c r="R94" s="1"/>
      <c r="S94" s="1"/>
      <c r="T94" s="1"/>
      <c r="U94" s="1"/>
      <c r="V94" s="1"/>
      <c r="X94" s="1"/>
      <c r="Y94" s="1"/>
      <c r="AA94" s="1"/>
      <c r="AB94" s="1"/>
      <c r="AF94" s="6"/>
      <c r="AG94" s="2"/>
      <c r="AH94" s="2"/>
      <c r="AI94" s="2"/>
      <c r="AJ94" s="2" t="s">
        <v>21</v>
      </c>
      <c r="AK94" s="2" t="s">
        <v>86</v>
      </c>
      <c r="AL94" s="2"/>
      <c r="AM94" s="7"/>
    </row>
    <row r="95" spans="5:50" hidden="1">
      <c r="E95" s="1"/>
      <c r="F95" s="1"/>
      <c r="G95" s="1"/>
      <c r="H95" s="1"/>
      <c r="I95" s="1"/>
      <c r="R95" s="1"/>
      <c r="S95" s="1"/>
      <c r="T95" s="1"/>
      <c r="U95" s="1"/>
      <c r="V95" s="1"/>
      <c r="X95" s="1"/>
      <c r="Y95" s="1"/>
      <c r="AA95" s="1"/>
      <c r="AB95" s="1"/>
      <c r="AF95" s="6"/>
      <c r="AG95" s="2"/>
      <c r="AH95" s="2"/>
      <c r="AI95" s="2"/>
      <c r="AJ95" s="2" t="s">
        <v>22</v>
      </c>
      <c r="AK95" s="2"/>
      <c r="AL95" s="2"/>
      <c r="AM95" s="7"/>
      <c r="AX95" s="1"/>
    </row>
    <row r="96" spans="5:50" hidden="1">
      <c r="E96" s="1"/>
      <c r="F96" s="1"/>
      <c r="G96" s="1"/>
      <c r="H96" s="1"/>
      <c r="I96" s="1"/>
      <c r="R96" s="1"/>
      <c r="S96" s="1"/>
      <c r="T96" s="1"/>
      <c r="U96" s="1"/>
      <c r="V96" s="1"/>
      <c r="X96" s="1"/>
      <c r="Y96" s="1"/>
      <c r="AA96" s="1"/>
      <c r="AB96" s="1"/>
      <c r="AF96" s="6"/>
      <c r="AG96" s="2"/>
      <c r="AH96" s="2"/>
      <c r="AI96" s="2"/>
      <c r="AJ96" s="2" t="s">
        <v>23</v>
      </c>
      <c r="AK96" s="2"/>
      <c r="AL96" s="2"/>
      <c r="AM96" s="7"/>
      <c r="AX96" s="1"/>
    </row>
    <row r="97" spans="5:50" hidden="1">
      <c r="E97" s="1"/>
      <c r="F97" s="1"/>
      <c r="G97" s="1"/>
      <c r="H97" s="1"/>
      <c r="I97" s="1"/>
      <c r="R97" s="1"/>
      <c r="S97" s="1"/>
      <c r="T97" s="1"/>
      <c r="U97" s="1"/>
      <c r="V97" s="1"/>
      <c r="X97" s="1"/>
      <c r="Y97" s="1"/>
      <c r="AA97" s="1"/>
      <c r="AB97" s="1"/>
      <c r="AF97" s="6"/>
      <c r="AG97" s="2"/>
      <c r="AH97" s="2"/>
      <c r="AI97" s="2"/>
      <c r="AJ97" s="2" t="s">
        <v>24</v>
      </c>
      <c r="AK97" s="2"/>
      <c r="AL97" s="2"/>
      <c r="AM97" s="7"/>
      <c r="AT97" s="18"/>
      <c r="AU97" s="1"/>
      <c r="AV97" s="1"/>
      <c r="AW97" s="1"/>
      <c r="AX97" s="19"/>
    </row>
    <row r="98" spans="5:50" hidden="1">
      <c r="E98" s="1"/>
      <c r="F98" s="1"/>
      <c r="G98" s="1"/>
      <c r="H98" s="1"/>
      <c r="I98" s="1"/>
      <c r="R98" s="1"/>
      <c r="S98" s="1"/>
      <c r="T98" s="1"/>
      <c r="U98" s="1"/>
      <c r="V98" s="1"/>
      <c r="X98" s="1"/>
      <c r="Y98" s="1"/>
      <c r="AA98" s="1"/>
      <c r="AB98" s="1"/>
      <c r="AF98" s="6"/>
      <c r="AG98" s="2"/>
      <c r="AH98" s="2"/>
      <c r="AI98" s="2"/>
      <c r="AJ98" s="2" t="s">
        <v>25</v>
      </c>
      <c r="AK98" s="2"/>
      <c r="AL98" s="2"/>
      <c r="AM98" s="7"/>
      <c r="AO98" s="20"/>
      <c r="AP98" s="20"/>
      <c r="AT98" s="18"/>
      <c r="AU98" s="1"/>
      <c r="AV98" s="1"/>
      <c r="AW98" s="1"/>
    </row>
    <row r="99" spans="5:50" hidden="1">
      <c r="E99" s="1"/>
      <c r="F99" s="1"/>
      <c r="G99" s="1"/>
      <c r="H99" s="1"/>
      <c r="I99" s="1"/>
      <c r="R99" s="1"/>
      <c r="S99" s="1"/>
      <c r="T99" s="1"/>
      <c r="U99" s="1"/>
      <c r="V99" s="1"/>
      <c r="X99" s="1"/>
      <c r="Y99" s="1"/>
      <c r="AA99" s="1"/>
      <c r="AB99" s="1"/>
      <c r="AF99" s="6"/>
      <c r="AG99" s="2"/>
      <c r="AH99" s="2"/>
      <c r="AI99" s="2"/>
      <c r="AJ99" s="2" t="s">
        <v>26</v>
      </c>
      <c r="AL99" s="2"/>
      <c r="AM99" s="7"/>
      <c r="AT99" s="19"/>
      <c r="AU99" s="19"/>
      <c r="AV99" s="19"/>
      <c r="AW99" s="19"/>
    </row>
    <row r="100" spans="5:50" hidden="1">
      <c r="E100" s="1"/>
      <c r="F100" s="1"/>
      <c r="G100" s="1"/>
      <c r="H100" s="1"/>
      <c r="I100" s="1"/>
      <c r="R100" s="1"/>
      <c r="S100" s="1"/>
      <c r="T100" s="1"/>
      <c r="U100" s="1"/>
      <c r="V100" s="1"/>
      <c r="X100" s="1"/>
      <c r="Y100" s="1"/>
      <c r="AA100" s="1"/>
      <c r="AB100" s="1"/>
      <c r="AF100" s="6"/>
      <c r="AG100" s="2"/>
      <c r="AH100" s="2"/>
      <c r="AI100" s="2"/>
      <c r="AJ100" s="2" t="s">
        <v>27</v>
      </c>
      <c r="AL100" s="2"/>
      <c r="AM100" s="7"/>
    </row>
    <row r="101" spans="5:50" hidden="1">
      <c r="E101" s="1"/>
      <c r="F101" s="1"/>
      <c r="G101" s="1"/>
      <c r="H101" s="1"/>
      <c r="I101" s="1"/>
      <c r="R101" s="1"/>
      <c r="S101" s="1"/>
      <c r="T101" s="1"/>
      <c r="U101" s="1"/>
      <c r="V101" s="1"/>
      <c r="X101" s="1"/>
      <c r="Y101" s="1"/>
      <c r="AA101" s="1"/>
      <c r="AB101" s="1"/>
      <c r="AF101" s="6"/>
      <c r="AG101" s="2"/>
      <c r="AH101" s="2"/>
      <c r="AI101" s="2"/>
      <c r="AJ101" s="2" t="s">
        <v>28</v>
      </c>
      <c r="AK101" s="2"/>
      <c r="AL101" s="2"/>
      <c r="AM101" s="7"/>
    </row>
    <row r="102" spans="5:50" hidden="1">
      <c r="E102" s="1"/>
      <c r="F102" s="1"/>
      <c r="G102" s="1"/>
      <c r="H102" s="1"/>
      <c r="I102" s="1"/>
      <c r="R102" s="1"/>
      <c r="S102" s="1"/>
      <c r="T102" s="1"/>
      <c r="U102" s="1"/>
      <c r="V102" s="1"/>
      <c r="X102" s="1"/>
      <c r="Y102" s="1"/>
      <c r="AA102" s="1"/>
      <c r="AB102" s="1"/>
      <c r="AF102" s="6"/>
      <c r="AG102" s="2"/>
      <c r="AH102" s="2"/>
      <c r="AI102" s="2"/>
      <c r="AJ102" s="2" t="s">
        <v>29</v>
      </c>
      <c r="AK102" s="2"/>
      <c r="AL102" s="2"/>
      <c r="AM102" s="7"/>
    </row>
    <row r="103" spans="5:50" ht="16" hidden="1" thickBot="1">
      <c r="E103" s="1"/>
      <c r="F103" s="1"/>
      <c r="G103" s="1"/>
      <c r="H103" s="1"/>
      <c r="I103" s="1"/>
      <c r="R103" s="1"/>
      <c r="S103" s="1"/>
      <c r="T103" s="1"/>
      <c r="U103" s="1"/>
      <c r="V103" s="1"/>
      <c r="X103" s="1"/>
      <c r="Y103" s="1"/>
      <c r="AA103" s="1"/>
      <c r="AB103" s="1"/>
      <c r="AF103" s="9"/>
      <c r="AG103" s="10"/>
      <c r="AH103" s="10"/>
      <c r="AI103" s="10"/>
      <c r="AJ103" s="10"/>
      <c r="AK103" s="10"/>
      <c r="AL103" s="10"/>
      <c r="AM103" s="11"/>
    </row>
    <row r="104" spans="5:50" ht="16" hidden="1" thickBot="1">
      <c r="E104" s="1"/>
      <c r="F104" s="1"/>
      <c r="G104" s="1"/>
      <c r="H104" s="1"/>
      <c r="I104" s="1"/>
      <c r="R104" s="1"/>
      <c r="S104" s="1"/>
      <c r="T104" s="1"/>
      <c r="U104" s="1"/>
      <c r="V104" s="1"/>
      <c r="X104" s="1"/>
      <c r="Y104" s="1"/>
      <c r="AA104" s="1"/>
      <c r="AB104" s="1"/>
    </row>
    <row r="105" spans="5:50" hidden="1">
      <c r="E105" s="1"/>
      <c r="F105" s="1"/>
      <c r="G105" s="1"/>
      <c r="H105" s="1"/>
      <c r="I105" s="1"/>
      <c r="R105" s="1"/>
      <c r="S105" s="1"/>
      <c r="T105" s="1"/>
      <c r="U105" s="1"/>
      <c r="V105" s="1"/>
      <c r="X105" s="1"/>
      <c r="Y105" s="1"/>
      <c r="AA105" s="1"/>
      <c r="AB105" s="1"/>
      <c r="AF105" s="82" t="s">
        <v>6</v>
      </c>
      <c r="AG105" s="114"/>
      <c r="AH105" s="52" t="s">
        <v>7</v>
      </c>
      <c r="AI105" s="90" t="s">
        <v>8</v>
      </c>
      <c r="AJ105" s="90" t="s">
        <v>9</v>
      </c>
      <c r="AK105" s="52" t="s">
        <v>10</v>
      </c>
      <c r="AL105" s="52" t="s">
        <v>3</v>
      </c>
      <c r="AM105" s="52" t="s">
        <v>11</v>
      </c>
      <c r="AN105" s="52" t="s">
        <v>12</v>
      </c>
      <c r="AO105" s="90" t="s">
        <v>13</v>
      </c>
      <c r="AP105" s="52" t="s">
        <v>17</v>
      </c>
      <c r="AQ105" s="52" t="s">
        <v>14</v>
      </c>
      <c r="AR105" s="52" t="s">
        <v>17</v>
      </c>
      <c r="AS105" s="81" t="s">
        <v>15</v>
      </c>
    </row>
    <row r="106" spans="5:50" ht="16" hidden="1" thickBot="1">
      <c r="E106" s="1"/>
      <c r="F106" s="1"/>
      <c r="G106" s="1"/>
      <c r="H106" s="1"/>
      <c r="I106" s="1"/>
      <c r="R106" s="1"/>
      <c r="S106" s="1"/>
      <c r="T106" s="1"/>
      <c r="U106" s="1"/>
      <c r="V106" s="1"/>
      <c r="X106" s="1"/>
      <c r="Y106" s="1"/>
      <c r="AA106" s="1"/>
      <c r="AB106" s="1"/>
      <c r="AF106" s="15"/>
      <c r="AG106" s="17"/>
      <c r="AH106" s="17"/>
      <c r="AI106" s="93"/>
      <c r="AJ106" s="94"/>
      <c r="AK106" s="17"/>
      <c r="AL106" s="17"/>
      <c r="AM106" s="17"/>
      <c r="AN106" s="17"/>
      <c r="AO106" s="94"/>
      <c r="AP106" s="17"/>
      <c r="AQ106" s="17"/>
      <c r="AR106" s="17"/>
      <c r="AS106" s="95" t="s">
        <v>16</v>
      </c>
    </row>
    <row r="107" spans="5:50" hidden="1">
      <c r="E107" s="1"/>
      <c r="F107" s="1"/>
      <c r="G107" s="1"/>
      <c r="H107" s="1"/>
      <c r="I107" s="1"/>
      <c r="R107" s="1"/>
      <c r="S107" s="1"/>
      <c r="T107" s="1"/>
      <c r="U107" s="1"/>
      <c r="V107" s="1"/>
      <c r="X107" s="1"/>
      <c r="Y107" s="1"/>
      <c r="AA107" s="1"/>
      <c r="AB107" s="1"/>
      <c r="AF107" s="91"/>
      <c r="AG107" s="59"/>
      <c r="AH107" s="59"/>
      <c r="AI107" s="59"/>
      <c r="AJ107" s="59"/>
      <c r="AK107" s="59"/>
      <c r="AL107" s="59"/>
      <c r="AM107" s="59"/>
      <c r="AN107" s="59"/>
      <c r="AO107" s="59"/>
      <c r="AP107" s="59"/>
      <c r="AQ107" s="59"/>
      <c r="AR107" s="59"/>
      <c r="AS107" s="78"/>
    </row>
    <row r="108" spans="5:50" hidden="1">
      <c r="E108" s="1"/>
      <c r="F108" s="1"/>
      <c r="G108" s="1"/>
      <c r="H108" s="1"/>
      <c r="I108" s="1"/>
      <c r="R108" s="1"/>
      <c r="S108" s="1"/>
      <c r="T108" s="1"/>
      <c r="U108" s="1"/>
      <c r="V108" s="1"/>
      <c r="X108" s="1"/>
      <c r="Y108" s="1"/>
      <c r="AA108" s="1"/>
      <c r="AB108" s="1"/>
      <c r="AF108" s="6"/>
      <c r="AG108" s="2"/>
      <c r="AH108" s="2"/>
      <c r="AI108" s="2"/>
      <c r="AJ108" s="2" t="s">
        <v>90</v>
      </c>
      <c r="AK108" s="2" t="s">
        <v>92</v>
      </c>
      <c r="AL108" s="2">
        <v>10</v>
      </c>
      <c r="AM108" s="2">
        <v>35</v>
      </c>
      <c r="AN108" s="2">
        <v>100</v>
      </c>
      <c r="AO108" s="2" t="s">
        <v>94</v>
      </c>
      <c r="AP108" s="2"/>
      <c r="AQ108" s="2" t="s">
        <v>94</v>
      </c>
      <c r="AR108" s="2"/>
      <c r="AS108" s="7" t="s">
        <v>95</v>
      </c>
    </row>
    <row r="109" spans="5:50" hidden="1">
      <c r="E109" s="1"/>
      <c r="F109" s="1"/>
      <c r="G109" s="1"/>
      <c r="H109" s="1"/>
      <c r="I109" s="1"/>
      <c r="R109" s="1"/>
      <c r="S109" s="1"/>
      <c r="T109" s="1"/>
      <c r="U109" s="1"/>
      <c r="V109" s="1"/>
      <c r="X109" s="1"/>
      <c r="Y109" s="1"/>
      <c r="AA109" s="1"/>
      <c r="AB109" s="1"/>
      <c r="AF109" s="6"/>
      <c r="AG109" s="2"/>
      <c r="AH109" s="2"/>
      <c r="AI109" s="2"/>
      <c r="AJ109" s="2" t="s">
        <v>18</v>
      </c>
      <c r="AK109" s="2" t="s">
        <v>93</v>
      </c>
      <c r="AL109" s="2">
        <v>9</v>
      </c>
      <c r="AM109" s="2">
        <v>36</v>
      </c>
      <c r="AN109" s="2">
        <v>101</v>
      </c>
      <c r="AO109" s="2" t="s">
        <v>95</v>
      </c>
      <c r="AP109" s="2"/>
      <c r="AQ109" s="2" t="s">
        <v>95</v>
      </c>
      <c r="AR109" s="2"/>
      <c r="AS109" s="7" t="s">
        <v>96</v>
      </c>
    </row>
    <row r="110" spans="5:50" hidden="1">
      <c r="E110" s="1"/>
      <c r="F110" s="1"/>
      <c r="G110" s="1"/>
      <c r="H110" s="1"/>
      <c r="I110" s="1"/>
      <c r="R110" s="1"/>
      <c r="S110" s="1"/>
      <c r="T110" s="1"/>
      <c r="U110" s="1"/>
      <c r="V110" s="1"/>
      <c r="X110" s="1"/>
      <c r="Y110" s="1"/>
      <c r="AA110" s="1"/>
      <c r="AB110" s="1"/>
      <c r="AF110" s="6"/>
      <c r="AG110" s="2"/>
      <c r="AH110" s="2"/>
      <c r="AI110" s="2"/>
      <c r="AJ110" s="2" t="s">
        <v>19</v>
      </c>
      <c r="AK110" s="2"/>
      <c r="AL110" s="2">
        <v>8</v>
      </c>
      <c r="AM110" s="2">
        <v>37</v>
      </c>
      <c r="AN110" s="2">
        <v>102</v>
      </c>
      <c r="AO110" s="2"/>
      <c r="AP110" s="2"/>
      <c r="AQ110" s="2"/>
      <c r="AR110" s="2"/>
      <c r="AS110" s="7" t="s">
        <v>97</v>
      </c>
    </row>
    <row r="111" spans="5:50" hidden="1">
      <c r="E111" s="1"/>
      <c r="F111" s="1"/>
      <c r="G111" s="1"/>
      <c r="H111" s="1"/>
      <c r="I111" s="1"/>
      <c r="R111" s="1"/>
      <c r="S111" s="1"/>
      <c r="T111" s="1"/>
      <c r="U111" s="1"/>
      <c r="V111" s="1"/>
      <c r="X111" s="1"/>
      <c r="Y111" s="1"/>
      <c r="AA111" s="1"/>
      <c r="AB111" s="1"/>
      <c r="AF111" s="6"/>
      <c r="AG111" s="2"/>
      <c r="AH111" s="2"/>
      <c r="AI111" s="2"/>
      <c r="AJ111" s="2" t="s">
        <v>91</v>
      </c>
      <c r="AK111" s="2"/>
      <c r="AL111" s="2">
        <v>7</v>
      </c>
      <c r="AM111" s="2">
        <v>38</v>
      </c>
      <c r="AN111" s="2">
        <v>103</v>
      </c>
      <c r="AO111" s="2"/>
      <c r="AP111" s="2"/>
      <c r="AQ111" s="2"/>
      <c r="AR111" s="2"/>
      <c r="AS111" s="7" t="s">
        <v>98</v>
      </c>
    </row>
    <row r="112" spans="5:50" hidden="1">
      <c r="AF112" s="6"/>
      <c r="AG112" s="2"/>
      <c r="AH112" s="2"/>
      <c r="AI112" s="2"/>
      <c r="AJ112" s="2"/>
      <c r="AK112" s="2"/>
      <c r="AL112" s="2">
        <v>6</v>
      </c>
      <c r="AM112" s="2">
        <v>39</v>
      </c>
      <c r="AN112" s="2">
        <v>104</v>
      </c>
      <c r="AO112" s="2"/>
      <c r="AP112" s="2"/>
      <c r="AQ112" s="2"/>
      <c r="AR112" s="2"/>
      <c r="AS112" s="7" t="s">
        <v>99</v>
      </c>
    </row>
    <row r="113" spans="32:45" hidden="1">
      <c r="AF113" s="6"/>
      <c r="AG113" s="2"/>
      <c r="AH113" s="2"/>
      <c r="AI113" s="2"/>
      <c r="AJ113" s="2"/>
      <c r="AK113" s="2"/>
      <c r="AL113" s="2">
        <v>5</v>
      </c>
      <c r="AM113" s="2">
        <v>40</v>
      </c>
      <c r="AN113" s="2">
        <v>105</v>
      </c>
      <c r="AO113" s="2"/>
      <c r="AP113" s="2"/>
      <c r="AQ113" s="2"/>
      <c r="AR113" s="2"/>
      <c r="AS113" s="7" t="s">
        <v>100</v>
      </c>
    </row>
    <row r="114" spans="32:45" hidden="1">
      <c r="AF114" s="6"/>
      <c r="AG114" s="2"/>
      <c r="AH114" s="2"/>
      <c r="AI114" s="2"/>
      <c r="AJ114" s="2"/>
      <c r="AK114" s="2"/>
      <c r="AL114" s="2">
        <v>4</v>
      </c>
      <c r="AM114" s="2">
        <v>41</v>
      </c>
      <c r="AN114" s="2">
        <v>106</v>
      </c>
      <c r="AO114" s="2"/>
      <c r="AP114" s="2"/>
      <c r="AQ114" s="2"/>
      <c r="AR114" s="2"/>
      <c r="AS114" s="7" t="s">
        <v>101</v>
      </c>
    </row>
    <row r="115" spans="32:45" hidden="1">
      <c r="AF115" s="6"/>
      <c r="AG115" s="2"/>
      <c r="AH115" s="2"/>
      <c r="AI115" s="2"/>
      <c r="AJ115" s="2"/>
      <c r="AK115" s="2"/>
      <c r="AL115" s="2">
        <v>3</v>
      </c>
      <c r="AM115" s="2">
        <v>42</v>
      </c>
      <c r="AN115" s="2">
        <v>107</v>
      </c>
      <c r="AO115" s="2"/>
      <c r="AP115" s="2"/>
      <c r="AQ115" s="2"/>
      <c r="AR115" s="2"/>
      <c r="AS115" s="7"/>
    </row>
    <row r="116" spans="32:45" hidden="1">
      <c r="AF116" s="6"/>
      <c r="AG116" s="2"/>
      <c r="AH116" s="2"/>
      <c r="AI116" s="2"/>
      <c r="AJ116" s="2"/>
      <c r="AK116" s="2"/>
      <c r="AL116" s="2">
        <v>2</v>
      </c>
      <c r="AM116" s="2">
        <v>43</v>
      </c>
      <c r="AN116" s="2">
        <v>108</v>
      </c>
      <c r="AO116" s="2"/>
      <c r="AP116" s="2"/>
      <c r="AQ116" s="2"/>
      <c r="AR116" s="2"/>
      <c r="AS116" s="7"/>
    </row>
    <row r="117" spans="32:45" hidden="1">
      <c r="AF117" s="6"/>
      <c r="AG117" s="2"/>
      <c r="AH117" s="2"/>
      <c r="AI117" s="2"/>
      <c r="AJ117" s="2"/>
      <c r="AK117" s="2"/>
      <c r="AL117" s="2">
        <v>1</v>
      </c>
      <c r="AM117" s="2">
        <v>44</v>
      </c>
      <c r="AN117" s="2">
        <v>109</v>
      </c>
      <c r="AO117" s="2"/>
      <c r="AP117" s="2"/>
      <c r="AQ117" s="2"/>
      <c r="AR117" s="2"/>
      <c r="AS117" s="7"/>
    </row>
    <row r="118" spans="32:45" hidden="1">
      <c r="AF118" s="6"/>
      <c r="AG118" s="2"/>
      <c r="AH118" s="2"/>
      <c r="AI118" s="2"/>
      <c r="AJ118" s="2"/>
      <c r="AK118" s="2"/>
      <c r="AL118" s="92" t="s">
        <v>34</v>
      </c>
      <c r="AM118" s="2">
        <v>45</v>
      </c>
      <c r="AN118" s="2">
        <v>110</v>
      </c>
      <c r="AO118" s="2"/>
      <c r="AP118" s="2"/>
      <c r="AQ118" s="2"/>
      <c r="AR118" s="2"/>
      <c r="AS118" s="7"/>
    </row>
    <row r="119" spans="32:45" hidden="1">
      <c r="AF119" s="6"/>
      <c r="AG119" s="2"/>
      <c r="AH119" s="2"/>
      <c r="AI119" s="2"/>
      <c r="AJ119" s="2"/>
      <c r="AK119" s="2"/>
      <c r="AL119" s="92" t="s">
        <v>35</v>
      </c>
      <c r="AM119" s="2">
        <v>46</v>
      </c>
      <c r="AN119" s="2">
        <v>111</v>
      </c>
      <c r="AO119" s="2"/>
      <c r="AP119" s="2"/>
      <c r="AQ119" s="2"/>
      <c r="AR119" s="2"/>
      <c r="AS119" s="7"/>
    </row>
    <row r="120" spans="32:45" hidden="1">
      <c r="AF120" s="6"/>
      <c r="AG120" s="2"/>
      <c r="AH120" s="2"/>
      <c r="AI120" s="2"/>
      <c r="AJ120" s="2"/>
      <c r="AK120" s="2"/>
      <c r="AL120" s="92" t="s">
        <v>36</v>
      </c>
      <c r="AM120" s="2">
        <v>47</v>
      </c>
      <c r="AN120" s="2">
        <v>112</v>
      </c>
      <c r="AO120" s="2"/>
      <c r="AP120" s="2"/>
      <c r="AQ120" s="2"/>
      <c r="AR120" s="2"/>
      <c r="AS120" s="7"/>
    </row>
    <row r="121" spans="32:45" hidden="1">
      <c r="AF121" s="6"/>
      <c r="AG121" s="2"/>
      <c r="AH121" s="2"/>
      <c r="AI121" s="2"/>
      <c r="AJ121" s="2"/>
      <c r="AK121" s="2"/>
      <c r="AL121" s="92" t="s">
        <v>37</v>
      </c>
      <c r="AM121" s="2">
        <v>48</v>
      </c>
      <c r="AN121" s="2">
        <v>113</v>
      </c>
      <c r="AO121" s="2"/>
      <c r="AP121" s="2"/>
      <c r="AQ121" s="2"/>
      <c r="AR121" s="2"/>
      <c r="AS121" s="7"/>
    </row>
    <row r="122" spans="32:45" hidden="1">
      <c r="AF122" s="6"/>
      <c r="AG122" s="2"/>
      <c r="AH122" s="2"/>
      <c r="AI122" s="2"/>
      <c r="AJ122" s="2"/>
      <c r="AK122" s="2"/>
      <c r="AL122" s="92" t="s">
        <v>38</v>
      </c>
      <c r="AM122" s="2">
        <v>49</v>
      </c>
      <c r="AN122" s="2">
        <v>114</v>
      </c>
      <c r="AO122" s="2"/>
      <c r="AP122" s="2"/>
      <c r="AQ122" s="2"/>
      <c r="AR122" s="2"/>
      <c r="AS122" s="7"/>
    </row>
    <row r="123" spans="32:45" hidden="1">
      <c r="AF123" s="6"/>
      <c r="AG123" s="2"/>
      <c r="AH123" s="2"/>
      <c r="AI123" s="2"/>
      <c r="AJ123" s="2"/>
      <c r="AK123" s="2"/>
      <c r="AL123" s="92" t="s">
        <v>39</v>
      </c>
      <c r="AM123" s="2">
        <v>50</v>
      </c>
      <c r="AN123" s="2">
        <v>115</v>
      </c>
      <c r="AO123" s="2"/>
      <c r="AP123" s="2"/>
      <c r="AQ123" s="2"/>
      <c r="AR123" s="2"/>
      <c r="AS123" s="7"/>
    </row>
    <row r="124" spans="32:45" hidden="1">
      <c r="AF124" s="6"/>
      <c r="AG124" s="2"/>
      <c r="AH124" s="2"/>
      <c r="AI124" s="2"/>
      <c r="AJ124" s="2"/>
      <c r="AK124" s="2"/>
      <c r="AL124" s="92" t="s">
        <v>40</v>
      </c>
      <c r="AM124" s="2">
        <v>51</v>
      </c>
      <c r="AN124" s="2">
        <v>116</v>
      </c>
      <c r="AO124" s="2"/>
      <c r="AP124" s="2"/>
      <c r="AQ124" s="2"/>
      <c r="AR124" s="2"/>
      <c r="AS124" s="7"/>
    </row>
    <row r="125" spans="32:45" hidden="1">
      <c r="AF125" s="6"/>
      <c r="AG125" s="2"/>
      <c r="AH125" s="2"/>
      <c r="AI125" s="2"/>
      <c r="AJ125" s="2"/>
      <c r="AK125" s="2"/>
      <c r="AL125" s="92" t="s">
        <v>41</v>
      </c>
      <c r="AM125" s="2">
        <v>52</v>
      </c>
      <c r="AN125" s="2">
        <v>117</v>
      </c>
      <c r="AO125" s="2"/>
      <c r="AP125" s="2"/>
      <c r="AQ125" s="2"/>
      <c r="AR125" s="2"/>
      <c r="AS125" s="7"/>
    </row>
    <row r="126" spans="32:45" hidden="1">
      <c r="AF126" s="6"/>
      <c r="AG126" s="2"/>
      <c r="AH126" s="2"/>
      <c r="AI126" s="2"/>
      <c r="AJ126" s="2"/>
      <c r="AK126" s="2"/>
      <c r="AL126" s="92" t="s">
        <v>42</v>
      </c>
      <c r="AM126" s="2">
        <v>53</v>
      </c>
      <c r="AN126" s="2">
        <v>118</v>
      </c>
      <c r="AO126" s="2"/>
      <c r="AP126" s="2"/>
      <c r="AQ126" s="2"/>
      <c r="AR126" s="2"/>
      <c r="AS126" s="7"/>
    </row>
    <row r="127" spans="32:45" hidden="1">
      <c r="AF127" s="6"/>
      <c r="AG127" s="2"/>
      <c r="AH127" s="2"/>
      <c r="AI127" s="2"/>
      <c r="AJ127" s="2"/>
      <c r="AK127" s="2"/>
      <c r="AL127" s="2"/>
      <c r="AM127" s="2">
        <v>54</v>
      </c>
      <c r="AN127" s="2">
        <v>119</v>
      </c>
      <c r="AO127" s="2"/>
      <c r="AP127" s="2"/>
      <c r="AQ127" s="2"/>
      <c r="AR127" s="2"/>
      <c r="AS127" s="7"/>
    </row>
    <row r="128" spans="32:45" hidden="1">
      <c r="AF128" s="6"/>
      <c r="AG128" s="2"/>
      <c r="AH128" s="2"/>
      <c r="AI128" s="2"/>
      <c r="AJ128" s="2"/>
      <c r="AK128" s="2"/>
      <c r="AL128" s="2"/>
      <c r="AM128" s="2">
        <v>55</v>
      </c>
      <c r="AN128" s="2">
        <v>120</v>
      </c>
      <c r="AO128" s="2"/>
      <c r="AP128" s="2"/>
      <c r="AQ128" s="2"/>
      <c r="AR128" s="2"/>
      <c r="AS128" s="7"/>
    </row>
    <row r="129" spans="32:45" hidden="1">
      <c r="AF129" s="6"/>
      <c r="AG129" s="2"/>
      <c r="AH129" s="2"/>
      <c r="AI129" s="2"/>
      <c r="AJ129" s="2"/>
      <c r="AK129" s="2"/>
      <c r="AL129" s="2"/>
      <c r="AM129" s="2">
        <v>56</v>
      </c>
      <c r="AN129" s="2">
        <v>121</v>
      </c>
      <c r="AO129" s="2"/>
      <c r="AP129" s="2"/>
      <c r="AQ129" s="2"/>
      <c r="AR129" s="2"/>
      <c r="AS129" s="7"/>
    </row>
    <row r="130" spans="32:45" hidden="1">
      <c r="AF130" s="6"/>
      <c r="AG130" s="2"/>
      <c r="AH130" s="2"/>
      <c r="AI130" s="2"/>
      <c r="AJ130" s="2"/>
      <c r="AK130" s="2"/>
      <c r="AL130" s="2"/>
      <c r="AM130" s="2">
        <v>57</v>
      </c>
      <c r="AN130" s="2">
        <v>122</v>
      </c>
      <c r="AO130" s="2"/>
      <c r="AP130" s="2"/>
      <c r="AQ130" s="2"/>
      <c r="AR130" s="2"/>
      <c r="AS130" s="7"/>
    </row>
    <row r="131" spans="32:45" hidden="1">
      <c r="AF131" s="6"/>
      <c r="AG131" s="2"/>
      <c r="AH131" s="2"/>
      <c r="AI131" s="2"/>
      <c r="AJ131" s="2"/>
      <c r="AK131" s="2"/>
      <c r="AL131" s="2"/>
      <c r="AM131" s="2">
        <v>58</v>
      </c>
      <c r="AN131" s="2">
        <v>123</v>
      </c>
      <c r="AO131" s="2"/>
      <c r="AP131" s="2"/>
      <c r="AQ131" s="2"/>
      <c r="AR131" s="2"/>
      <c r="AS131" s="7"/>
    </row>
    <row r="132" spans="32:45" hidden="1">
      <c r="AF132" s="6"/>
      <c r="AG132" s="2"/>
      <c r="AH132" s="2"/>
      <c r="AI132" s="2"/>
      <c r="AJ132" s="2"/>
      <c r="AK132" s="2"/>
      <c r="AL132" s="2"/>
      <c r="AM132" s="2">
        <v>59</v>
      </c>
      <c r="AN132" s="2">
        <v>124</v>
      </c>
      <c r="AO132" s="2"/>
      <c r="AP132" s="2"/>
      <c r="AQ132" s="2"/>
      <c r="AR132" s="2"/>
      <c r="AS132" s="7"/>
    </row>
    <row r="133" spans="32:45" hidden="1">
      <c r="AF133" s="6"/>
      <c r="AG133" s="2"/>
      <c r="AH133" s="2"/>
      <c r="AI133" s="2"/>
      <c r="AJ133" s="2"/>
      <c r="AK133" s="2"/>
      <c r="AL133" s="2"/>
      <c r="AM133" s="2">
        <v>60</v>
      </c>
      <c r="AN133" s="2">
        <v>125</v>
      </c>
      <c r="AO133" s="2"/>
      <c r="AP133" s="2"/>
      <c r="AQ133" s="2"/>
      <c r="AR133" s="2"/>
      <c r="AS133" s="7"/>
    </row>
    <row r="134" spans="32:45" hidden="1">
      <c r="AF134" s="6"/>
      <c r="AG134" s="2"/>
      <c r="AH134" s="2"/>
      <c r="AI134" s="2"/>
      <c r="AJ134" s="2"/>
      <c r="AK134" s="2"/>
      <c r="AL134" s="2"/>
      <c r="AM134" s="2">
        <v>61</v>
      </c>
      <c r="AN134" s="2">
        <v>126</v>
      </c>
      <c r="AO134" s="2"/>
      <c r="AP134" s="2"/>
      <c r="AQ134" s="2"/>
      <c r="AR134" s="2"/>
      <c r="AS134" s="7"/>
    </row>
    <row r="135" spans="32:45" hidden="1">
      <c r="AF135" s="6"/>
      <c r="AG135" s="2"/>
      <c r="AH135" s="2"/>
      <c r="AI135" s="2"/>
      <c r="AJ135" s="2"/>
      <c r="AK135" s="2"/>
      <c r="AL135" s="2"/>
      <c r="AM135" s="2">
        <v>62</v>
      </c>
      <c r="AN135" s="2">
        <v>127</v>
      </c>
      <c r="AO135" s="2"/>
      <c r="AP135" s="2"/>
      <c r="AQ135" s="2"/>
      <c r="AR135" s="2"/>
      <c r="AS135" s="7"/>
    </row>
    <row r="136" spans="32:45" hidden="1">
      <c r="AF136" s="6"/>
      <c r="AG136" s="2"/>
      <c r="AH136" s="2"/>
      <c r="AI136" s="2"/>
      <c r="AJ136" s="2"/>
      <c r="AK136" s="2"/>
      <c r="AL136" s="2"/>
      <c r="AM136" s="2">
        <v>63</v>
      </c>
      <c r="AN136" s="2">
        <v>128</v>
      </c>
      <c r="AO136" s="2"/>
      <c r="AP136" s="2"/>
      <c r="AQ136" s="2"/>
      <c r="AR136" s="2"/>
      <c r="AS136" s="7"/>
    </row>
    <row r="137" spans="32:45" hidden="1">
      <c r="AF137" s="6"/>
      <c r="AG137" s="2"/>
      <c r="AH137" s="2"/>
      <c r="AI137" s="2"/>
      <c r="AJ137" s="2"/>
      <c r="AK137" s="2"/>
      <c r="AL137" s="2"/>
      <c r="AM137" s="2">
        <v>64</v>
      </c>
      <c r="AN137" s="2">
        <v>129</v>
      </c>
      <c r="AO137" s="2"/>
      <c r="AP137" s="2"/>
      <c r="AQ137" s="2"/>
      <c r="AR137" s="2"/>
      <c r="AS137" s="7"/>
    </row>
    <row r="138" spans="32:45" hidden="1">
      <c r="AF138" s="6"/>
      <c r="AG138" s="2"/>
      <c r="AH138" s="2"/>
      <c r="AI138" s="2"/>
      <c r="AJ138" s="2"/>
      <c r="AK138" s="2"/>
      <c r="AL138" s="2"/>
      <c r="AM138" s="2">
        <v>65</v>
      </c>
      <c r="AN138" s="2">
        <v>130</v>
      </c>
      <c r="AO138" s="2"/>
      <c r="AP138" s="2"/>
      <c r="AQ138" s="2"/>
      <c r="AR138" s="2"/>
      <c r="AS138" s="7"/>
    </row>
    <row r="139" spans="32:45" hidden="1">
      <c r="AF139" s="6"/>
      <c r="AG139" s="2"/>
      <c r="AH139" s="2"/>
      <c r="AI139" s="2"/>
      <c r="AJ139" s="2"/>
      <c r="AK139" s="2"/>
      <c r="AL139" s="2"/>
      <c r="AM139" s="2">
        <v>66</v>
      </c>
      <c r="AN139" s="2">
        <v>131</v>
      </c>
      <c r="AO139" s="2"/>
      <c r="AP139" s="2"/>
      <c r="AQ139" s="2"/>
      <c r="AR139" s="2"/>
      <c r="AS139" s="7"/>
    </row>
    <row r="140" spans="32:45" hidden="1">
      <c r="AF140" s="6"/>
      <c r="AG140" s="2"/>
      <c r="AH140" s="2"/>
      <c r="AI140" s="2"/>
      <c r="AJ140" s="2"/>
      <c r="AK140" s="2"/>
      <c r="AL140" s="2"/>
      <c r="AM140" s="2">
        <v>67</v>
      </c>
      <c r="AN140" s="2">
        <v>132</v>
      </c>
      <c r="AO140" s="2"/>
      <c r="AP140" s="2"/>
      <c r="AQ140" s="2"/>
      <c r="AR140" s="2"/>
      <c r="AS140" s="7"/>
    </row>
    <row r="141" spans="32:45" hidden="1">
      <c r="AF141" s="6"/>
      <c r="AG141" s="2"/>
      <c r="AH141" s="2"/>
      <c r="AI141" s="2"/>
      <c r="AJ141" s="2"/>
      <c r="AK141" s="2"/>
      <c r="AL141" s="2"/>
      <c r="AM141" s="2">
        <v>68</v>
      </c>
      <c r="AN141" s="2">
        <v>133</v>
      </c>
      <c r="AO141" s="2"/>
      <c r="AP141" s="2"/>
      <c r="AQ141" s="2"/>
      <c r="AR141" s="2"/>
      <c r="AS141" s="7"/>
    </row>
    <row r="142" spans="32:45" hidden="1">
      <c r="AF142" s="6"/>
      <c r="AG142" s="2"/>
      <c r="AH142" s="2"/>
      <c r="AI142" s="2"/>
      <c r="AJ142" s="2"/>
      <c r="AK142" s="2"/>
      <c r="AL142" s="2"/>
      <c r="AM142" s="2">
        <v>69</v>
      </c>
      <c r="AN142" s="2">
        <v>134</v>
      </c>
      <c r="AO142" s="2"/>
      <c r="AP142" s="2"/>
      <c r="AQ142" s="2"/>
      <c r="AR142" s="2"/>
      <c r="AS142" s="7"/>
    </row>
    <row r="143" spans="32:45" hidden="1">
      <c r="AF143" s="6"/>
      <c r="AG143" s="2"/>
      <c r="AH143" s="2"/>
      <c r="AI143" s="2"/>
      <c r="AJ143" s="2"/>
      <c r="AK143" s="2"/>
      <c r="AL143" s="2"/>
      <c r="AM143" s="2">
        <v>70</v>
      </c>
      <c r="AN143" s="2">
        <v>135</v>
      </c>
      <c r="AO143" s="2"/>
      <c r="AP143" s="2"/>
      <c r="AQ143" s="2"/>
      <c r="AR143" s="2"/>
      <c r="AS143" s="7"/>
    </row>
    <row r="144" spans="32:45" hidden="1">
      <c r="AF144" s="6"/>
      <c r="AG144" s="2"/>
      <c r="AH144" s="2"/>
      <c r="AI144" s="2"/>
      <c r="AJ144" s="2"/>
      <c r="AK144" s="2"/>
      <c r="AL144" s="2"/>
      <c r="AM144" s="2">
        <v>71</v>
      </c>
      <c r="AN144" s="2">
        <v>136</v>
      </c>
      <c r="AO144" s="2"/>
      <c r="AP144" s="2"/>
      <c r="AQ144" s="2"/>
      <c r="AR144" s="2"/>
      <c r="AS144" s="7"/>
    </row>
    <row r="145" spans="32:45" hidden="1">
      <c r="AF145" s="6"/>
      <c r="AG145" s="2"/>
      <c r="AH145" s="2"/>
      <c r="AI145" s="2"/>
      <c r="AJ145" s="2"/>
      <c r="AK145" s="2"/>
      <c r="AL145" s="2"/>
      <c r="AM145" s="2">
        <v>72</v>
      </c>
      <c r="AN145" s="2">
        <v>137</v>
      </c>
      <c r="AO145" s="2"/>
      <c r="AP145" s="2"/>
      <c r="AQ145" s="2"/>
      <c r="AR145" s="2"/>
      <c r="AS145" s="7"/>
    </row>
    <row r="146" spans="32:45" hidden="1">
      <c r="AF146" s="6"/>
      <c r="AG146" s="2"/>
      <c r="AH146" s="2"/>
      <c r="AI146" s="2"/>
      <c r="AJ146" s="2"/>
      <c r="AK146" s="2"/>
      <c r="AL146" s="2"/>
      <c r="AM146" s="2">
        <v>73</v>
      </c>
      <c r="AN146" s="2">
        <v>138</v>
      </c>
      <c r="AO146" s="2"/>
      <c r="AP146" s="2"/>
      <c r="AQ146" s="2"/>
      <c r="AR146" s="2"/>
      <c r="AS146" s="7"/>
    </row>
    <row r="147" spans="32:45" hidden="1">
      <c r="AF147" s="6"/>
      <c r="AG147" s="2"/>
      <c r="AH147" s="2"/>
      <c r="AI147" s="2"/>
      <c r="AJ147" s="2"/>
      <c r="AK147" s="2"/>
      <c r="AL147" s="2"/>
      <c r="AM147" s="2">
        <v>74</v>
      </c>
      <c r="AN147" s="2">
        <v>139</v>
      </c>
      <c r="AO147" s="2"/>
      <c r="AP147" s="2"/>
      <c r="AQ147" s="2"/>
      <c r="AR147" s="2"/>
      <c r="AS147" s="7"/>
    </row>
    <row r="148" spans="32:45" hidden="1">
      <c r="AF148" s="6"/>
      <c r="AG148" s="2"/>
      <c r="AH148" s="2"/>
      <c r="AI148" s="2"/>
      <c r="AJ148" s="2"/>
      <c r="AK148" s="2"/>
      <c r="AL148" s="2"/>
      <c r="AM148" s="2">
        <v>75</v>
      </c>
      <c r="AN148" s="2">
        <v>140</v>
      </c>
      <c r="AO148" s="2"/>
      <c r="AP148" s="2"/>
      <c r="AQ148" s="2"/>
      <c r="AR148" s="2"/>
      <c r="AS148" s="7"/>
    </row>
    <row r="149" spans="32:45" hidden="1">
      <c r="AF149" s="6"/>
      <c r="AG149" s="2"/>
      <c r="AH149" s="2"/>
      <c r="AI149" s="2"/>
      <c r="AJ149" s="2"/>
      <c r="AK149" s="2"/>
      <c r="AL149" s="2"/>
      <c r="AM149" s="2">
        <v>76</v>
      </c>
      <c r="AN149" s="2">
        <v>141</v>
      </c>
      <c r="AO149" s="2"/>
      <c r="AP149" s="2"/>
      <c r="AQ149" s="2"/>
      <c r="AR149" s="2"/>
      <c r="AS149" s="7"/>
    </row>
    <row r="150" spans="32:45" hidden="1">
      <c r="AF150" s="6"/>
      <c r="AG150" s="2"/>
      <c r="AH150" s="2"/>
      <c r="AI150" s="2"/>
      <c r="AJ150" s="2"/>
      <c r="AK150" s="2"/>
      <c r="AL150" s="2"/>
      <c r="AM150" s="2">
        <v>77</v>
      </c>
      <c r="AN150" s="2">
        <v>142</v>
      </c>
      <c r="AO150" s="2"/>
      <c r="AP150" s="2"/>
      <c r="AQ150" s="2"/>
      <c r="AR150" s="2"/>
      <c r="AS150" s="7"/>
    </row>
    <row r="151" spans="32:45" hidden="1">
      <c r="AF151" s="6"/>
      <c r="AG151" s="2"/>
      <c r="AH151" s="2"/>
      <c r="AI151" s="2"/>
      <c r="AJ151" s="2"/>
      <c r="AK151" s="2"/>
      <c r="AL151" s="2"/>
      <c r="AM151" s="2">
        <v>78</v>
      </c>
      <c r="AN151" s="2">
        <v>143</v>
      </c>
      <c r="AO151" s="2"/>
      <c r="AP151" s="2"/>
      <c r="AQ151" s="2"/>
      <c r="AR151" s="2"/>
      <c r="AS151" s="7"/>
    </row>
    <row r="152" spans="32:45" hidden="1">
      <c r="AF152" s="6"/>
      <c r="AG152" s="2"/>
      <c r="AH152" s="2"/>
      <c r="AI152" s="2"/>
      <c r="AJ152" s="2"/>
      <c r="AK152" s="2"/>
      <c r="AL152" s="2"/>
      <c r="AM152" s="2">
        <v>79</v>
      </c>
      <c r="AN152" s="2">
        <v>144</v>
      </c>
      <c r="AO152" s="2"/>
      <c r="AP152" s="2"/>
      <c r="AQ152" s="2"/>
      <c r="AR152" s="2"/>
      <c r="AS152" s="7"/>
    </row>
    <row r="153" spans="32:45" hidden="1">
      <c r="AF153" s="6"/>
      <c r="AG153" s="2"/>
      <c r="AH153" s="2"/>
      <c r="AI153" s="2"/>
      <c r="AJ153" s="2"/>
      <c r="AK153" s="2"/>
      <c r="AL153" s="2"/>
      <c r="AM153" s="2">
        <v>80</v>
      </c>
      <c r="AN153" s="2">
        <v>145</v>
      </c>
      <c r="AO153" s="2"/>
      <c r="AP153" s="2"/>
      <c r="AQ153" s="2"/>
      <c r="AR153" s="2"/>
      <c r="AS153" s="7"/>
    </row>
    <row r="154" spans="32:45" hidden="1">
      <c r="AF154" s="6"/>
      <c r="AG154" s="2"/>
      <c r="AH154" s="2"/>
      <c r="AI154" s="2"/>
      <c r="AJ154" s="2"/>
      <c r="AK154" s="2"/>
      <c r="AL154" s="2"/>
      <c r="AM154" s="2">
        <v>81</v>
      </c>
      <c r="AN154" s="2">
        <v>146</v>
      </c>
      <c r="AO154" s="2"/>
      <c r="AP154" s="2"/>
      <c r="AQ154" s="2"/>
      <c r="AR154" s="2"/>
      <c r="AS154" s="7"/>
    </row>
    <row r="155" spans="32:45" hidden="1">
      <c r="AF155" s="6"/>
      <c r="AG155" s="2"/>
      <c r="AH155" s="2"/>
      <c r="AI155" s="2"/>
      <c r="AJ155" s="2"/>
      <c r="AK155" s="2"/>
      <c r="AL155" s="2"/>
      <c r="AM155" s="2">
        <v>82</v>
      </c>
      <c r="AN155" s="2">
        <v>147</v>
      </c>
      <c r="AO155" s="2"/>
      <c r="AP155" s="2"/>
      <c r="AQ155" s="2"/>
      <c r="AR155" s="2"/>
      <c r="AS155" s="7"/>
    </row>
    <row r="156" spans="32:45" hidden="1">
      <c r="AF156" s="6"/>
      <c r="AG156" s="2"/>
      <c r="AH156" s="2"/>
      <c r="AI156" s="2"/>
      <c r="AJ156" s="2"/>
      <c r="AK156" s="2"/>
      <c r="AL156" s="2"/>
      <c r="AM156" s="2">
        <v>83</v>
      </c>
      <c r="AN156" s="2">
        <v>148</v>
      </c>
      <c r="AO156" s="2"/>
      <c r="AP156" s="2"/>
      <c r="AQ156" s="2"/>
      <c r="AR156" s="2"/>
      <c r="AS156" s="7"/>
    </row>
    <row r="157" spans="32:45" hidden="1">
      <c r="AF157" s="6"/>
      <c r="AG157" s="2"/>
      <c r="AH157" s="2"/>
      <c r="AI157" s="2"/>
      <c r="AJ157" s="2"/>
      <c r="AK157" s="2"/>
      <c r="AL157" s="2"/>
      <c r="AM157" s="2">
        <v>84</v>
      </c>
      <c r="AN157" s="2">
        <v>149</v>
      </c>
      <c r="AO157" s="2"/>
      <c r="AP157" s="2"/>
      <c r="AQ157" s="2"/>
      <c r="AR157" s="2"/>
      <c r="AS157" s="7"/>
    </row>
    <row r="158" spans="32:45" hidden="1">
      <c r="AF158" s="6"/>
      <c r="AG158" s="2"/>
      <c r="AH158" s="2"/>
      <c r="AI158" s="2"/>
      <c r="AJ158" s="2"/>
      <c r="AK158" s="2"/>
      <c r="AL158" s="2"/>
      <c r="AM158" s="2">
        <v>85</v>
      </c>
      <c r="AN158" s="2">
        <v>150</v>
      </c>
      <c r="AO158" s="2"/>
      <c r="AP158" s="2"/>
      <c r="AQ158" s="2"/>
      <c r="AR158" s="2"/>
      <c r="AS158" s="7"/>
    </row>
    <row r="159" spans="32:45" hidden="1">
      <c r="AF159" s="6"/>
      <c r="AG159" s="2"/>
      <c r="AH159" s="2"/>
      <c r="AI159" s="2"/>
      <c r="AJ159" s="2"/>
      <c r="AK159" s="2"/>
      <c r="AL159" s="2"/>
      <c r="AM159" s="2">
        <v>86</v>
      </c>
      <c r="AN159" s="2">
        <v>151</v>
      </c>
      <c r="AO159" s="2"/>
      <c r="AP159" s="2"/>
      <c r="AQ159" s="2"/>
      <c r="AR159" s="2"/>
      <c r="AS159" s="7"/>
    </row>
    <row r="160" spans="32:45" hidden="1">
      <c r="AF160" s="6"/>
      <c r="AG160" s="2"/>
      <c r="AH160" s="2"/>
      <c r="AI160" s="2"/>
      <c r="AJ160" s="2"/>
      <c r="AK160" s="2"/>
      <c r="AL160" s="2"/>
      <c r="AM160" s="2">
        <v>87</v>
      </c>
      <c r="AN160" s="2">
        <v>152</v>
      </c>
      <c r="AO160" s="2"/>
      <c r="AP160" s="2"/>
      <c r="AQ160" s="2"/>
      <c r="AR160" s="2"/>
      <c r="AS160" s="7"/>
    </row>
    <row r="161" spans="32:45" hidden="1">
      <c r="AF161" s="6"/>
      <c r="AG161" s="2"/>
      <c r="AH161" s="2"/>
      <c r="AI161" s="2"/>
      <c r="AJ161" s="2"/>
      <c r="AK161" s="2"/>
      <c r="AL161" s="2"/>
      <c r="AM161" s="2">
        <v>88</v>
      </c>
      <c r="AN161" s="2">
        <v>153</v>
      </c>
      <c r="AO161" s="2"/>
      <c r="AP161" s="2"/>
      <c r="AQ161" s="2"/>
      <c r="AR161" s="2"/>
      <c r="AS161" s="7"/>
    </row>
    <row r="162" spans="32:45" hidden="1">
      <c r="AF162" s="6"/>
      <c r="AG162" s="2"/>
      <c r="AH162" s="2"/>
      <c r="AI162" s="2"/>
      <c r="AJ162" s="2"/>
      <c r="AK162" s="2"/>
      <c r="AL162" s="2"/>
      <c r="AM162" s="2">
        <v>89</v>
      </c>
      <c r="AN162" s="2">
        <v>154</v>
      </c>
      <c r="AO162" s="2"/>
      <c r="AP162" s="2"/>
      <c r="AQ162" s="2"/>
      <c r="AR162" s="2"/>
      <c r="AS162" s="7"/>
    </row>
    <row r="163" spans="32:45" hidden="1">
      <c r="AF163" s="6"/>
      <c r="AG163" s="2"/>
      <c r="AH163" s="2"/>
      <c r="AI163" s="2"/>
      <c r="AJ163" s="2"/>
      <c r="AK163" s="2"/>
      <c r="AL163" s="2"/>
      <c r="AM163" s="2">
        <v>90</v>
      </c>
      <c r="AN163" s="2">
        <v>155</v>
      </c>
      <c r="AO163" s="2"/>
      <c r="AP163" s="2"/>
      <c r="AQ163" s="2"/>
      <c r="AR163" s="2"/>
      <c r="AS163" s="7"/>
    </row>
    <row r="164" spans="32:45" hidden="1">
      <c r="AF164" s="6"/>
      <c r="AG164" s="2"/>
      <c r="AH164" s="2"/>
      <c r="AI164" s="2"/>
      <c r="AJ164" s="2"/>
      <c r="AK164" s="2"/>
      <c r="AL164" s="2"/>
      <c r="AM164" s="2">
        <v>91</v>
      </c>
      <c r="AN164" s="2">
        <v>156</v>
      </c>
      <c r="AO164" s="2"/>
      <c r="AP164" s="2"/>
      <c r="AQ164" s="2"/>
      <c r="AR164" s="2"/>
      <c r="AS164" s="7"/>
    </row>
    <row r="165" spans="32:45" hidden="1">
      <c r="AF165" s="6"/>
      <c r="AG165" s="2"/>
      <c r="AH165" s="2"/>
      <c r="AI165" s="2"/>
      <c r="AJ165" s="2"/>
      <c r="AK165" s="2"/>
      <c r="AL165" s="2"/>
      <c r="AM165" s="2">
        <v>92</v>
      </c>
      <c r="AN165" s="2">
        <v>157</v>
      </c>
      <c r="AO165" s="2"/>
      <c r="AP165" s="2"/>
      <c r="AQ165" s="2"/>
      <c r="AR165" s="2"/>
      <c r="AS165" s="7"/>
    </row>
    <row r="166" spans="32:45" hidden="1">
      <c r="AF166" s="6"/>
      <c r="AG166" s="2"/>
      <c r="AH166" s="2"/>
      <c r="AI166" s="2"/>
      <c r="AJ166" s="2"/>
      <c r="AK166" s="2"/>
      <c r="AL166" s="2"/>
      <c r="AM166" s="2">
        <v>93</v>
      </c>
      <c r="AN166" s="2">
        <v>158</v>
      </c>
      <c r="AO166" s="2"/>
      <c r="AP166" s="2"/>
      <c r="AQ166" s="2"/>
      <c r="AR166" s="2"/>
      <c r="AS166" s="7"/>
    </row>
    <row r="167" spans="32:45" hidden="1">
      <c r="AF167" s="6"/>
      <c r="AG167" s="2"/>
      <c r="AH167" s="2"/>
      <c r="AI167" s="2"/>
      <c r="AJ167" s="2"/>
      <c r="AK167" s="2"/>
      <c r="AL167" s="2"/>
      <c r="AM167" s="2">
        <v>94</v>
      </c>
      <c r="AN167" s="2">
        <v>159</v>
      </c>
      <c r="AO167" s="2"/>
      <c r="AP167" s="2"/>
      <c r="AQ167" s="2"/>
      <c r="AR167" s="2"/>
      <c r="AS167" s="7"/>
    </row>
    <row r="168" spans="32:45" hidden="1">
      <c r="AF168" s="6"/>
      <c r="AG168" s="2"/>
      <c r="AH168" s="2"/>
      <c r="AI168" s="2"/>
      <c r="AJ168" s="2"/>
      <c r="AK168" s="2"/>
      <c r="AL168" s="2"/>
      <c r="AM168" s="2">
        <v>95</v>
      </c>
      <c r="AN168" s="2">
        <v>160</v>
      </c>
      <c r="AO168" s="2"/>
      <c r="AP168" s="2"/>
      <c r="AQ168" s="2"/>
      <c r="AR168" s="2"/>
      <c r="AS168" s="7"/>
    </row>
    <row r="169" spans="32:45" hidden="1">
      <c r="AF169" s="6"/>
      <c r="AG169" s="2"/>
      <c r="AH169" s="2"/>
      <c r="AI169" s="2"/>
      <c r="AJ169" s="2"/>
      <c r="AK169" s="2"/>
      <c r="AL169" s="2"/>
      <c r="AM169" s="2">
        <v>96</v>
      </c>
      <c r="AN169" s="2">
        <v>161</v>
      </c>
      <c r="AO169" s="2"/>
      <c r="AP169" s="2"/>
      <c r="AQ169" s="2"/>
      <c r="AR169" s="2"/>
      <c r="AS169" s="7"/>
    </row>
    <row r="170" spans="32:45" hidden="1">
      <c r="AF170" s="6"/>
      <c r="AG170" s="2"/>
      <c r="AH170" s="2"/>
      <c r="AI170" s="2"/>
      <c r="AJ170" s="2"/>
      <c r="AK170" s="2"/>
      <c r="AL170" s="2"/>
      <c r="AM170" s="2">
        <v>97</v>
      </c>
      <c r="AN170" s="2">
        <v>162</v>
      </c>
      <c r="AO170" s="2"/>
      <c r="AP170" s="2"/>
      <c r="AQ170" s="2"/>
      <c r="AR170" s="2"/>
      <c r="AS170" s="7"/>
    </row>
    <row r="171" spans="32:45" hidden="1">
      <c r="AF171" s="6"/>
      <c r="AG171" s="2"/>
      <c r="AH171" s="2"/>
      <c r="AI171" s="2"/>
      <c r="AJ171" s="2"/>
      <c r="AK171" s="2"/>
      <c r="AL171" s="2"/>
      <c r="AM171" s="2">
        <v>98</v>
      </c>
      <c r="AN171" s="2">
        <v>163</v>
      </c>
      <c r="AO171" s="2"/>
      <c r="AP171" s="2"/>
      <c r="AQ171" s="2"/>
      <c r="AR171" s="2"/>
      <c r="AS171" s="7"/>
    </row>
    <row r="172" spans="32:45" hidden="1">
      <c r="AF172" s="6"/>
      <c r="AG172" s="2"/>
      <c r="AH172" s="2"/>
      <c r="AI172" s="2"/>
      <c r="AJ172" s="2"/>
      <c r="AK172" s="2"/>
      <c r="AL172" s="2"/>
      <c r="AM172" s="2">
        <v>99</v>
      </c>
      <c r="AN172" s="2">
        <v>164</v>
      </c>
      <c r="AO172" s="2"/>
      <c r="AP172" s="2"/>
      <c r="AQ172" s="2"/>
      <c r="AR172" s="2"/>
      <c r="AS172" s="7"/>
    </row>
    <row r="173" spans="32:45" hidden="1">
      <c r="AF173" s="6"/>
      <c r="AG173" s="2"/>
      <c r="AH173" s="2"/>
      <c r="AI173" s="2"/>
      <c r="AJ173" s="2"/>
      <c r="AK173" s="2"/>
      <c r="AL173" s="2"/>
      <c r="AM173" s="2">
        <v>100</v>
      </c>
      <c r="AN173" s="2">
        <v>165</v>
      </c>
      <c r="AO173" s="2"/>
      <c r="AP173" s="2"/>
      <c r="AQ173" s="2"/>
      <c r="AR173" s="2"/>
      <c r="AS173" s="7"/>
    </row>
    <row r="174" spans="32:45" hidden="1">
      <c r="AF174" s="6"/>
      <c r="AG174" s="2"/>
      <c r="AH174" s="2"/>
      <c r="AI174" s="2"/>
      <c r="AJ174" s="2"/>
      <c r="AK174" s="2"/>
      <c r="AL174" s="2"/>
      <c r="AM174" s="2">
        <v>101</v>
      </c>
      <c r="AN174" s="2">
        <v>166</v>
      </c>
      <c r="AO174" s="2"/>
      <c r="AP174" s="2"/>
      <c r="AQ174" s="2"/>
      <c r="AR174" s="2"/>
      <c r="AS174" s="7"/>
    </row>
    <row r="175" spans="32:45" hidden="1">
      <c r="AF175" s="6"/>
      <c r="AG175" s="2"/>
      <c r="AH175" s="2"/>
      <c r="AI175" s="2"/>
      <c r="AJ175" s="2"/>
      <c r="AK175" s="2"/>
      <c r="AL175" s="2"/>
      <c r="AM175" s="2">
        <v>102</v>
      </c>
      <c r="AN175" s="2">
        <v>167</v>
      </c>
      <c r="AO175" s="2"/>
      <c r="AP175" s="2"/>
      <c r="AQ175" s="2"/>
      <c r="AR175" s="2"/>
      <c r="AS175" s="7"/>
    </row>
    <row r="176" spans="32:45" hidden="1">
      <c r="AF176" s="6"/>
      <c r="AG176" s="2"/>
      <c r="AH176" s="2"/>
      <c r="AI176" s="2"/>
      <c r="AJ176" s="2"/>
      <c r="AK176" s="2"/>
      <c r="AL176" s="2"/>
      <c r="AM176" s="2">
        <v>103</v>
      </c>
      <c r="AN176" s="2">
        <v>168</v>
      </c>
      <c r="AO176" s="2"/>
      <c r="AP176" s="2"/>
      <c r="AQ176" s="2"/>
      <c r="AR176" s="2"/>
      <c r="AS176" s="7"/>
    </row>
    <row r="177" spans="32:45" hidden="1">
      <c r="AF177" s="6"/>
      <c r="AG177" s="2"/>
      <c r="AH177" s="2"/>
      <c r="AI177" s="2"/>
      <c r="AJ177" s="2"/>
      <c r="AK177" s="2"/>
      <c r="AL177" s="2"/>
      <c r="AM177" s="2">
        <v>104</v>
      </c>
      <c r="AN177" s="2">
        <v>169</v>
      </c>
      <c r="AO177" s="2"/>
      <c r="AP177" s="2"/>
      <c r="AQ177" s="2"/>
      <c r="AR177" s="2"/>
      <c r="AS177" s="7"/>
    </row>
    <row r="178" spans="32:45" hidden="1">
      <c r="AF178" s="6"/>
      <c r="AG178" s="2"/>
      <c r="AH178" s="2"/>
      <c r="AI178" s="2"/>
      <c r="AJ178" s="2"/>
      <c r="AK178" s="2"/>
      <c r="AL178" s="2"/>
      <c r="AM178" s="2">
        <v>105</v>
      </c>
      <c r="AN178" s="2">
        <v>170</v>
      </c>
      <c r="AO178" s="2"/>
      <c r="AP178" s="2"/>
      <c r="AQ178" s="2"/>
      <c r="AR178" s="2"/>
      <c r="AS178" s="7"/>
    </row>
    <row r="179" spans="32:45" hidden="1">
      <c r="AF179" s="6"/>
      <c r="AG179" s="2"/>
      <c r="AH179" s="2"/>
      <c r="AI179" s="2"/>
      <c r="AJ179" s="2"/>
      <c r="AK179" s="2"/>
      <c r="AL179" s="2"/>
      <c r="AM179" s="2">
        <v>106</v>
      </c>
      <c r="AN179" s="2">
        <v>171</v>
      </c>
      <c r="AO179" s="2"/>
      <c r="AP179" s="2"/>
      <c r="AQ179" s="2"/>
      <c r="AR179" s="2"/>
      <c r="AS179" s="7"/>
    </row>
    <row r="180" spans="32:45" hidden="1">
      <c r="AF180" s="6"/>
      <c r="AG180" s="2"/>
      <c r="AH180" s="2"/>
      <c r="AI180" s="2"/>
      <c r="AJ180" s="2"/>
      <c r="AK180" s="2"/>
      <c r="AL180" s="2"/>
      <c r="AM180" s="2">
        <v>107</v>
      </c>
      <c r="AN180" s="2">
        <v>172</v>
      </c>
      <c r="AO180" s="2"/>
      <c r="AP180" s="2"/>
      <c r="AQ180" s="2"/>
      <c r="AR180" s="2"/>
      <c r="AS180" s="7"/>
    </row>
    <row r="181" spans="32:45" hidden="1">
      <c r="AF181" s="6"/>
      <c r="AG181" s="2"/>
      <c r="AH181" s="2"/>
      <c r="AI181" s="2"/>
      <c r="AJ181" s="2"/>
      <c r="AK181" s="2"/>
      <c r="AL181" s="2"/>
      <c r="AM181" s="2">
        <v>108</v>
      </c>
      <c r="AN181" s="2">
        <v>173</v>
      </c>
      <c r="AO181" s="2"/>
      <c r="AP181" s="2"/>
      <c r="AQ181" s="2"/>
      <c r="AR181" s="2"/>
      <c r="AS181" s="7"/>
    </row>
    <row r="182" spans="32:45" hidden="1">
      <c r="AF182" s="6"/>
      <c r="AG182" s="2"/>
      <c r="AH182" s="2"/>
      <c r="AI182" s="2"/>
      <c r="AJ182" s="2"/>
      <c r="AK182" s="2"/>
      <c r="AL182" s="2"/>
      <c r="AM182" s="2">
        <v>109</v>
      </c>
      <c r="AN182" s="2">
        <v>174</v>
      </c>
      <c r="AO182" s="2"/>
      <c r="AP182" s="2"/>
      <c r="AQ182" s="2"/>
      <c r="AR182" s="2"/>
      <c r="AS182" s="7"/>
    </row>
    <row r="183" spans="32:45" hidden="1">
      <c r="AF183" s="6"/>
      <c r="AG183" s="2"/>
      <c r="AH183" s="2"/>
      <c r="AI183" s="2"/>
      <c r="AJ183" s="2"/>
      <c r="AK183" s="2"/>
      <c r="AL183" s="2"/>
      <c r="AM183" s="2">
        <v>110</v>
      </c>
      <c r="AN183" s="2">
        <v>175</v>
      </c>
      <c r="AO183" s="2"/>
      <c r="AP183" s="2"/>
      <c r="AQ183" s="2"/>
      <c r="AR183" s="2"/>
      <c r="AS183" s="7"/>
    </row>
    <row r="184" spans="32:45" hidden="1">
      <c r="AF184" s="6"/>
      <c r="AG184" s="2"/>
      <c r="AH184" s="2"/>
      <c r="AI184" s="2"/>
      <c r="AJ184" s="2"/>
      <c r="AK184" s="2"/>
      <c r="AL184" s="2"/>
      <c r="AM184" s="2">
        <v>111</v>
      </c>
      <c r="AN184" s="2">
        <v>176</v>
      </c>
      <c r="AO184" s="2"/>
      <c r="AP184" s="2"/>
      <c r="AQ184" s="2"/>
      <c r="AR184" s="2"/>
      <c r="AS184" s="7"/>
    </row>
    <row r="185" spans="32:45" hidden="1">
      <c r="AF185" s="6"/>
      <c r="AG185" s="2"/>
      <c r="AH185" s="2"/>
      <c r="AI185" s="2"/>
      <c r="AJ185" s="2"/>
      <c r="AK185" s="2"/>
      <c r="AL185" s="2"/>
      <c r="AM185" s="2">
        <v>112</v>
      </c>
      <c r="AN185" s="2">
        <v>177</v>
      </c>
      <c r="AO185" s="2"/>
      <c r="AP185" s="2"/>
      <c r="AQ185" s="2"/>
      <c r="AR185" s="2"/>
      <c r="AS185" s="7"/>
    </row>
    <row r="186" spans="32:45" hidden="1">
      <c r="AF186" s="6"/>
      <c r="AG186" s="2"/>
      <c r="AH186" s="2"/>
      <c r="AI186" s="2"/>
      <c r="AJ186" s="2"/>
      <c r="AK186" s="2"/>
      <c r="AL186" s="2"/>
      <c r="AM186" s="2">
        <v>113</v>
      </c>
      <c r="AN186" s="2">
        <v>178</v>
      </c>
      <c r="AO186" s="2"/>
      <c r="AP186" s="2"/>
      <c r="AQ186" s="2"/>
      <c r="AR186" s="2"/>
      <c r="AS186" s="7"/>
    </row>
    <row r="187" spans="32:45" hidden="1">
      <c r="AF187" s="6"/>
      <c r="AG187" s="2"/>
      <c r="AH187" s="2"/>
      <c r="AI187" s="2"/>
      <c r="AJ187" s="2"/>
      <c r="AK187" s="2"/>
      <c r="AL187" s="2"/>
      <c r="AM187" s="2">
        <v>114</v>
      </c>
      <c r="AN187" s="2">
        <v>179</v>
      </c>
      <c r="AO187" s="2"/>
      <c r="AP187" s="2"/>
      <c r="AQ187" s="2"/>
      <c r="AR187" s="2"/>
      <c r="AS187" s="7"/>
    </row>
    <row r="188" spans="32:45" hidden="1">
      <c r="AF188" s="6"/>
      <c r="AG188" s="2"/>
      <c r="AH188" s="2"/>
      <c r="AI188" s="2"/>
      <c r="AJ188" s="2"/>
      <c r="AK188" s="2"/>
      <c r="AL188" s="2"/>
      <c r="AM188" s="2">
        <v>115</v>
      </c>
      <c r="AN188" s="2">
        <v>180</v>
      </c>
      <c r="AO188" s="2"/>
      <c r="AP188" s="2"/>
      <c r="AQ188" s="2"/>
      <c r="AR188" s="2"/>
      <c r="AS188" s="7"/>
    </row>
    <row r="189" spans="32:45" hidden="1">
      <c r="AF189" s="6"/>
      <c r="AG189" s="2"/>
      <c r="AH189" s="2"/>
      <c r="AI189" s="2"/>
      <c r="AJ189" s="2"/>
      <c r="AK189" s="2"/>
      <c r="AL189" s="2"/>
      <c r="AM189" s="2">
        <v>116</v>
      </c>
      <c r="AN189" s="2">
        <v>181</v>
      </c>
      <c r="AO189" s="2"/>
      <c r="AP189" s="2"/>
      <c r="AQ189" s="2"/>
      <c r="AR189" s="2"/>
      <c r="AS189" s="7"/>
    </row>
    <row r="190" spans="32:45" hidden="1">
      <c r="AF190" s="6"/>
      <c r="AG190" s="2"/>
      <c r="AH190" s="2"/>
      <c r="AI190" s="2"/>
      <c r="AJ190" s="2"/>
      <c r="AK190" s="2"/>
      <c r="AL190" s="2"/>
      <c r="AM190" s="2">
        <v>117</v>
      </c>
      <c r="AN190" s="2">
        <v>182</v>
      </c>
      <c r="AO190" s="2"/>
      <c r="AP190" s="2"/>
      <c r="AQ190" s="2"/>
      <c r="AR190" s="2"/>
      <c r="AS190" s="7"/>
    </row>
    <row r="191" spans="32:45" hidden="1">
      <c r="AF191" s="6"/>
      <c r="AG191" s="2"/>
      <c r="AH191" s="2"/>
      <c r="AI191" s="2"/>
      <c r="AJ191" s="2"/>
      <c r="AK191" s="2"/>
      <c r="AL191" s="2"/>
      <c r="AM191" s="2">
        <v>118</v>
      </c>
      <c r="AN191" s="2">
        <v>183</v>
      </c>
      <c r="AO191" s="2"/>
      <c r="AP191" s="2"/>
      <c r="AQ191" s="2"/>
      <c r="AR191" s="2"/>
      <c r="AS191" s="7"/>
    </row>
    <row r="192" spans="32:45" hidden="1">
      <c r="AF192" s="6"/>
      <c r="AG192" s="2"/>
      <c r="AH192" s="2"/>
      <c r="AI192" s="2"/>
      <c r="AJ192" s="2"/>
      <c r="AK192" s="2"/>
      <c r="AL192" s="2"/>
      <c r="AM192" s="2">
        <v>119</v>
      </c>
      <c r="AN192" s="2">
        <v>184</v>
      </c>
      <c r="AO192" s="2"/>
      <c r="AP192" s="2"/>
      <c r="AQ192" s="2"/>
      <c r="AR192" s="2"/>
      <c r="AS192" s="7"/>
    </row>
    <row r="193" spans="32:45" hidden="1">
      <c r="AF193" s="6"/>
      <c r="AG193" s="2"/>
      <c r="AH193" s="2"/>
      <c r="AI193" s="2"/>
      <c r="AJ193" s="2"/>
      <c r="AK193" s="2"/>
      <c r="AL193" s="2"/>
      <c r="AM193" s="2">
        <v>120</v>
      </c>
      <c r="AN193" s="2">
        <v>185</v>
      </c>
      <c r="AO193" s="2"/>
      <c r="AP193" s="2"/>
      <c r="AQ193" s="2"/>
      <c r="AR193" s="2"/>
      <c r="AS193" s="7"/>
    </row>
    <row r="194" spans="32:45" hidden="1">
      <c r="AF194" s="6"/>
      <c r="AG194" s="2"/>
      <c r="AH194" s="2"/>
      <c r="AI194" s="2"/>
      <c r="AJ194" s="2"/>
      <c r="AK194" s="2"/>
      <c r="AL194" s="2"/>
      <c r="AM194" s="2">
        <v>121</v>
      </c>
      <c r="AN194" s="2">
        <v>186</v>
      </c>
      <c r="AO194" s="2"/>
      <c r="AP194" s="2"/>
      <c r="AQ194" s="2"/>
      <c r="AR194" s="2"/>
      <c r="AS194" s="7"/>
    </row>
    <row r="195" spans="32:45" hidden="1">
      <c r="AF195" s="6"/>
      <c r="AG195" s="2"/>
      <c r="AH195" s="2"/>
      <c r="AI195" s="2"/>
      <c r="AJ195" s="2"/>
      <c r="AK195" s="2"/>
      <c r="AL195" s="2"/>
      <c r="AM195" s="2">
        <v>122</v>
      </c>
      <c r="AN195" s="2">
        <v>187</v>
      </c>
      <c r="AO195" s="2"/>
      <c r="AP195" s="2"/>
      <c r="AQ195" s="2"/>
      <c r="AR195" s="2"/>
      <c r="AS195" s="7"/>
    </row>
    <row r="196" spans="32:45" hidden="1">
      <c r="AF196" s="6"/>
      <c r="AG196" s="2"/>
      <c r="AH196" s="2"/>
      <c r="AI196" s="2"/>
      <c r="AJ196" s="2"/>
      <c r="AK196" s="2"/>
      <c r="AL196" s="2"/>
      <c r="AM196" s="2">
        <v>123</v>
      </c>
      <c r="AN196" s="2">
        <v>188</v>
      </c>
      <c r="AO196" s="2"/>
      <c r="AP196" s="2"/>
      <c r="AQ196" s="2"/>
      <c r="AR196" s="2"/>
      <c r="AS196" s="7"/>
    </row>
    <row r="197" spans="32:45" hidden="1">
      <c r="AF197" s="6"/>
      <c r="AG197" s="2"/>
      <c r="AH197" s="2"/>
      <c r="AI197" s="2"/>
      <c r="AJ197" s="2"/>
      <c r="AK197" s="2"/>
      <c r="AL197" s="2"/>
      <c r="AM197" s="2">
        <v>124</v>
      </c>
      <c r="AN197" s="2">
        <v>189</v>
      </c>
      <c r="AO197" s="2"/>
      <c r="AP197" s="2"/>
      <c r="AQ197" s="2"/>
      <c r="AR197" s="2"/>
      <c r="AS197" s="7"/>
    </row>
    <row r="198" spans="32:45" hidden="1">
      <c r="AF198" s="6"/>
      <c r="AG198" s="2"/>
      <c r="AH198" s="2"/>
      <c r="AI198" s="2"/>
      <c r="AJ198" s="2"/>
      <c r="AK198" s="2"/>
      <c r="AL198" s="2"/>
      <c r="AM198" s="2">
        <v>125</v>
      </c>
      <c r="AN198" s="2">
        <v>190</v>
      </c>
      <c r="AO198" s="2"/>
      <c r="AP198" s="2"/>
      <c r="AQ198" s="2"/>
      <c r="AR198" s="2"/>
      <c r="AS198" s="7"/>
    </row>
    <row r="199" spans="32:45" hidden="1">
      <c r="AF199" s="6"/>
      <c r="AG199" s="2"/>
      <c r="AH199" s="2"/>
      <c r="AI199" s="2"/>
      <c r="AJ199" s="2"/>
      <c r="AK199" s="2"/>
      <c r="AL199" s="2"/>
      <c r="AM199" s="2">
        <v>126</v>
      </c>
      <c r="AN199" s="2">
        <v>191</v>
      </c>
      <c r="AO199" s="2"/>
      <c r="AP199" s="2"/>
      <c r="AQ199" s="2"/>
      <c r="AR199" s="2"/>
      <c r="AS199" s="7"/>
    </row>
    <row r="200" spans="32:45" hidden="1">
      <c r="AF200" s="6"/>
      <c r="AG200" s="2"/>
      <c r="AH200" s="2"/>
      <c r="AI200" s="2"/>
      <c r="AJ200" s="2"/>
      <c r="AK200" s="2"/>
      <c r="AL200" s="2"/>
      <c r="AM200" s="2">
        <v>127</v>
      </c>
      <c r="AN200" s="2">
        <v>192</v>
      </c>
      <c r="AO200" s="2"/>
      <c r="AP200" s="2"/>
      <c r="AQ200" s="2"/>
      <c r="AR200" s="2"/>
      <c r="AS200" s="7"/>
    </row>
    <row r="201" spans="32:45" hidden="1">
      <c r="AF201" s="6"/>
      <c r="AG201" s="2"/>
      <c r="AH201" s="2"/>
      <c r="AI201" s="2"/>
      <c r="AJ201" s="2"/>
      <c r="AK201" s="2"/>
      <c r="AL201" s="2"/>
      <c r="AM201" s="2">
        <v>128</v>
      </c>
      <c r="AN201" s="2">
        <v>193</v>
      </c>
      <c r="AO201" s="2"/>
      <c r="AP201" s="2"/>
      <c r="AQ201" s="2"/>
      <c r="AR201" s="2"/>
      <c r="AS201" s="7"/>
    </row>
    <row r="202" spans="32:45" hidden="1">
      <c r="AF202" s="6"/>
      <c r="AG202" s="2"/>
      <c r="AH202" s="2"/>
      <c r="AI202" s="2"/>
      <c r="AJ202" s="2"/>
      <c r="AK202" s="2"/>
      <c r="AL202" s="2"/>
      <c r="AM202" s="2">
        <v>129</v>
      </c>
      <c r="AN202" s="2">
        <v>194</v>
      </c>
      <c r="AO202" s="2"/>
      <c r="AP202" s="2"/>
      <c r="AQ202" s="2"/>
      <c r="AR202" s="2"/>
      <c r="AS202" s="7"/>
    </row>
    <row r="203" spans="32:45" hidden="1">
      <c r="AF203" s="6"/>
      <c r="AG203" s="2"/>
      <c r="AH203" s="2"/>
      <c r="AI203" s="2"/>
      <c r="AJ203" s="2"/>
      <c r="AK203" s="2"/>
      <c r="AL203" s="2"/>
      <c r="AM203" s="2">
        <v>130</v>
      </c>
      <c r="AN203" s="2">
        <v>195</v>
      </c>
      <c r="AO203" s="2"/>
      <c r="AP203" s="2"/>
      <c r="AQ203" s="2"/>
      <c r="AR203" s="2"/>
      <c r="AS203" s="7"/>
    </row>
    <row r="204" spans="32:45" hidden="1">
      <c r="AF204" s="6"/>
      <c r="AG204" s="2"/>
      <c r="AH204" s="2"/>
      <c r="AI204" s="2"/>
      <c r="AJ204" s="2"/>
      <c r="AK204" s="2"/>
      <c r="AL204" s="2"/>
      <c r="AM204" s="2"/>
      <c r="AN204" s="2">
        <v>196</v>
      </c>
      <c r="AO204" s="2"/>
      <c r="AP204" s="2"/>
      <c r="AQ204" s="2"/>
      <c r="AR204" s="2"/>
      <c r="AS204" s="7"/>
    </row>
    <row r="205" spans="32:45" hidden="1">
      <c r="AF205" s="6"/>
      <c r="AG205" s="2"/>
      <c r="AH205" s="2"/>
      <c r="AI205" s="2"/>
      <c r="AJ205" s="2"/>
      <c r="AK205" s="2"/>
      <c r="AL205" s="2"/>
      <c r="AM205" s="2"/>
      <c r="AN205" s="2">
        <v>197</v>
      </c>
      <c r="AO205" s="2"/>
      <c r="AP205" s="2"/>
      <c r="AQ205" s="2"/>
      <c r="AR205" s="2"/>
      <c r="AS205" s="7"/>
    </row>
    <row r="206" spans="32:45" hidden="1">
      <c r="AF206" s="6"/>
      <c r="AG206" s="2"/>
      <c r="AH206" s="2"/>
      <c r="AI206" s="2"/>
      <c r="AJ206" s="2"/>
      <c r="AK206" s="2"/>
      <c r="AL206" s="2"/>
      <c r="AM206" s="2"/>
      <c r="AN206" s="2">
        <v>198</v>
      </c>
      <c r="AO206" s="2"/>
      <c r="AP206" s="2"/>
      <c r="AQ206" s="2"/>
      <c r="AR206" s="2"/>
      <c r="AS206" s="7"/>
    </row>
    <row r="207" spans="32:45" hidden="1">
      <c r="AF207" s="6"/>
      <c r="AG207" s="2"/>
      <c r="AH207" s="2"/>
      <c r="AI207" s="2"/>
      <c r="AJ207" s="2"/>
      <c r="AK207" s="2"/>
      <c r="AL207" s="2"/>
      <c r="AM207" s="2"/>
      <c r="AN207" s="2">
        <v>199</v>
      </c>
      <c r="AO207" s="2"/>
      <c r="AP207" s="2"/>
      <c r="AQ207" s="2"/>
      <c r="AR207" s="2"/>
      <c r="AS207" s="7"/>
    </row>
    <row r="208" spans="32:45" ht="16" hidden="1" thickBot="1">
      <c r="AF208" s="9"/>
      <c r="AG208" s="10"/>
      <c r="AH208" s="10"/>
      <c r="AI208" s="10"/>
      <c r="AJ208" s="10"/>
      <c r="AK208" s="10"/>
      <c r="AL208" s="10"/>
      <c r="AM208" s="10"/>
      <c r="AN208" s="10">
        <v>200</v>
      </c>
      <c r="AO208" s="10"/>
      <c r="AP208" s="10"/>
      <c r="AQ208" s="10"/>
      <c r="AR208" s="10"/>
      <c r="AS208" s="11"/>
    </row>
    <row r="209" hidden="1"/>
  </sheetData>
  <sheetProtection password="C621" sheet="1" objects="1" scenarios="1" selectLockedCells="1"/>
  <mergeCells count="369">
    <mergeCell ref="B4:AC4"/>
    <mergeCell ref="B2:AC2"/>
    <mergeCell ref="J8:T8"/>
    <mergeCell ref="I7:T7"/>
    <mergeCell ref="R74:S74"/>
    <mergeCell ref="C7:G7"/>
    <mergeCell ref="C8:G8"/>
    <mergeCell ref="C9:G9"/>
    <mergeCell ref="C15:D15"/>
    <mergeCell ref="C16:D16"/>
    <mergeCell ref="C17:D17"/>
    <mergeCell ref="C18:D18"/>
    <mergeCell ref="C19:D19"/>
    <mergeCell ref="S13:T13"/>
    <mergeCell ref="S15:T15"/>
    <mergeCell ref="S16:T16"/>
    <mergeCell ref="S17:T17"/>
    <mergeCell ref="R51:S51"/>
    <mergeCell ref="R52:S52"/>
    <mergeCell ref="R22:T22"/>
    <mergeCell ref="AA64:AB64"/>
    <mergeCell ref="AA53:AB53"/>
    <mergeCell ref="AA54:AB54"/>
    <mergeCell ref="AA56:AB56"/>
    <mergeCell ref="B76:AB76"/>
    <mergeCell ref="J9:T9"/>
    <mergeCell ref="AH23:AI23"/>
    <mergeCell ref="AK23:AO23"/>
    <mergeCell ref="AF22:AR22"/>
    <mergeCell ref="AT22:AV22"/>
    <mergeCell ref="R53:S53"/>
    <mergeCell ref="AA71:AB71"/>
    <mergeCell ref="AA72:AB72"/>
    <mergeCell ref="U72:V72"/>
    <mergeCell ref="R54:S54"/>
    <mergeCell ref="R55:S55"/>
    <mergeCell ref="R56:S56"/>
    <mergeCell ref="R57:S57"/>
    <mergeCell ref="P22:Q22"/>
    <mergeCell ref="P24:Q24"/>
    <mergeCell ref="P23:Q23"/>
    <mergeCell ref="R58:S58"/>
    <mergeCell ref="R59:S59"/>
    <mergeCell ref="AA59:AB59"/>
    <mergeCell ref="AA60:AB60"/>
    <mergeCell ref="AA61:AB61"/>
    <mergeCell ref="AA62:AB62"/>
    <mergeCell ref="AA63:AB63"/>
    <mergeCell ref="AA57:AB57"/>
    <mergeCell ref="AA73:AB73"/>
    <mergeCell ref="AA74:AB74"/>
    <mergeCell ref="R67:S67"/>
    <mergeCell ref="R68:S68"/>
    <mergeCell ref="R69:S69"/>
    <mergeCell ref="R70:S70"/>
    <mergeCell ref="R71:S71"/>
    <mergeCell ref="AA65:AB65"/>
    <mergeCell ref="AA66:AB66"/>
    <mergeCell ref="AA67:AB67"/>
    <mergeCell ref="AA68:AB68"/>
    <mergeCell ref="AA69:AB69"/>
    <mergeCell ref="AA70:AB70"/>
    <mergeCell ref="X72:Y72"/>
    <mergeCell ref="X73:Y73"/>
    <mergeCell ref="X74:Y74"/>
    <mergeCell ref="X69:Y69"/>
    <mergeCell ref="X70:Y70"/>
    <mergeCell ref="X71:Y71"/>
    <mergeCell ref="U73:V73"/>
    <mergeCell ref="U74:V74"/>
    <mergeCell ref="AA58:AB58"/>
    <mergeCell ref="X68:Y68"/>
    <mergeCell ref="AA26:AB26"/>
    <mergeCell ref="AA27:AB27"/>
    <mergeCell ref="AA28:AB28"/>
    <mergeCell ref="AA50:AB50"/>
    <mergeCell ref="AA51:AB51"/>
    <mergeCell ref="AA52:AB52"/>
    <mergeCell ref="X66:Y66"/>
    <mergeCell ref="X67:Y67"/>
    <mergeCell ref="X26:Y26"/>
    <mergeCell ref="X27:Y27"/>
    <mergeCell ref="X28:Y28"/>
    <mergeCell ref="X50:Y50"/>
    <mergeCell ref="X51:Y51"/>
    <mergeCell ref="X52:Y52"/>
    <mergeCell ref="X53:Y53"/>
    <mergeCell ref="X60:Y60"/>
    <mergeCell ref="X61:Y61"/>
    <mergeCell ref="X62:Y62"/>
    <mergeCell ref="X63:Y63"/>
    <mergeCell ref="AA55:AB55"/>
    <mergeCell ref="X65:Y65"/>
    <mergeCell ref="X54:Y54"/>
    <mergeCell ref="X55:Y55"/>
    <mergeCell ref="X56:Y56"/>
    <mergeCell ref="X57:Y57"/>
    <mergeCell ref="X58:Y58"/>
    <mergeCell ref="X59:Y59"/>
    <mergeCell ref="U67:V67"/>
    <mergeCell ref="U55:V55"/>
    <mergeCell ref="U56:V56"/>
    <mergeCell ref="U57:V57"/>
    <mergeCell ref="U58:V58"/>
    <mergeCell ref="U59:V59"/>
    <mergeCell ref="U60:V60"/>
    <mergeCell ref="X22:Y22"/>
    <mergeCell ref="U51:V51"/>
    <mergeCell ref="U52:V52"/>
    <mergeCell ref="U53:V53"/>
    <mergeCell ref="U54:V54"/>
    <mergeCell ref="R72:S72"/>
    <mergeCell ref="R60:S60"/>
    <mergeCell ref="R61:S61"/>
    <mergeCell ref="R62:S62"/>
    <mergeCell ref="R63:S63"/>
    <mergeCell ref="R64:S64"/>
    <mergeCell ref="R65:S65"/>
    <mergeCell ref="R66:S66"/>
    <mergeCell ref="U68:V68"/>
    <mergeCell ref="U69:V69"/>
    <mergeCell ref="U70:V70"/>
    <mergeCell ref="U71:V71"/>
    <mergeCell ref="U61:V61"/>
    <mergeCell ref="U62:V62"/>
    <mergeCell ref="U63:V63"/>
    <mergeCell ref="U64:V64"/>
    <mergeCell ref="U65:V65"/>
    <mergeCell ref="U66:V66"/>
    <mergeCell ref="X64:Y64"/>
    <mergeCell ref="R25:S25"/>
    <mergeCell ref="R26:S26"/>
    <mergeCell ref="R73:S73"/>
    <mergeCell ref="W7:AB7"/>
    <mergeCell ref="W8:AB8"/>
    <mergeCell ref="W9:AB9"/>
    <mergeCell ref="M22:O22"/>
    <mergeCell ref="H51:K51"/>
    <mergeCell ref="H52:K52"/>
    <mergeCell ref="U24:V24"/>
    <mergeCell ref="U25:V25"/>
    <mergeCell ref="U23:V23"/>
    <mergeCell ref="X23:Y23"/>
    <mergeCell ref="X24:Y24"/>
    <mergeCell ref="X25:Y25"/>
    <mergeCell ref="AA22:AB22"/>
    <mergeCell ref="AA23:AB23"/>
    <mergeCell ref="R23:T23"/>
    <mergeCell ref="R24:T24"/>
    <mergeCell ref="AA24:AB24"/>
    <mergeCell ref="AA25:AB25"/>
    <mergeCell ref="V13:W13"/>
    <mergeCell ref="Y16:Z16"/>
    <mergeCell ref="Y17:Z17"/>
    <mergeCell ref="U26:V26"/>
    <mergeCell ref="U27:V27"/>
    <mergeCell ref="U28:V28"/>
    <mergeCell ref="U50:V50"/>
    <mergeCell ref="V15:W15"/>
    <mergeCell ref="V16:W16"/>
    <mergeCell ref="V17:W17"/>
    <mergeCell ref="V18:W18"/>
    <mergeCell ref="V19:W19"/>
    <mergeCell ref="U22:V22"/>
    <mergeCell ref="Y13:Z13"/>
    <mergeCell ref="Y15:Z15"/>
    <mergeCell ref="Y19:Z19"/>
    <mergeCell ref="Y18:Z18"/>
    <mergeCell ref="K13:Q13"/>
    <mergeCell ref="K15:Q15"/>
    <mergeCell ref="K16:Q16"/>
    <mergeCell ref="K17:Q17"/>
    <mergeCell ref="K18:Q18"/>
    <mergeCell ref="K19:Q19"/>
    <mergeCell ref="S18:T18"/>
    <mergeCell ref="S19:T19"/>
    <mergeCell ref="R27:S27"/>
    <mergeCell ref="R28:S28"/>
    <mergeCell ref="E72:G72"/>
    <mergeCell ref="E73:G73"/>
    <mergeCell ref="E74:G74"/>
    <mergeCell ref="C13:D13"/>
    <mergeCell ref="E22:G22"/>
    <mergeCell ref="E23:G23"/>
    <mergeCell ref="E24:G24"/>
    <mergeCell ref="E25:G25"/>
    <mergeCell ref="E26:G26"/>
    <mergeCell ref="E64:G64"/>
    <mergeCell ref="E65:G65"/>
    <mergeCell ref="E66:G66"/>
    <mergeCell ref="E62:G62"/>
    <mergeCell ref="E63:G63"/>
    <mergeCell ref="E60:G60"/>
    <mergeCell ref="E61:G61"/>
    <mergeCell ref="E55:G55"/>
    <mergeCell ref="E56:G56"/>
    <mergeCell ref="E57:G57"/>
    <mergeCell ref="E58:G58"/>
    <mergeCell ref="E59:G59"/>
    <mergeCell ref="R50:S50"/>
    <mergeCell ref="E27:G27"/>
    <mergeCell ref="H60:K60"/>
    <mergeCell ref="H61:K61"/>
    <mergeCell ref="H70:K70"/>
    <mergeCell ref="H71:K71"/>
    <mergeCell ref="H23:K23"/>
    <mergeCell ref="E28:G28"/>
    <mergeCell ref="E50:G50"/>
    <mergeCell ref="E51:G51"/>
    <mergeCell ref="E52:G52"/>
    <mergeCell ref="E53:G53"/>
    <mergeCell ref="H53:K53"/>
    <mergeCell ref="H54:K54"/>
    <mergeCell ref="H24:K24"/>
    <mergeCell ref="H25:K25"/>
    <mergeCell ref="H26:K26"/>
    <mergeCell ref="H27:K27"/>
    <mergeCell ref="H28:K28"/>
    <mergeCell ref="H50:K50"/>
    <mergeCell ref="E29:G29"/>
    <mergeCell ref="H29:K29"/>
    <mergeCell ref="E31:G31"/>
    <mergeCell ref="H31:K31"/>
    <mergeCell ref="E33:G33"/>
    <mergeCell ref="B3:AC3"/>
    <mergeCell ref="H72:K72"/>
    <mergeCell ref="H73:K73"/>
    <mergeCell ref="H74:K74"/>
    <mergeCell ref="H62:K62"/>
    <mergeCell ref="H63:K63"/>
    <mergeCell ref="H64:K64"/>
    <mergeCell ref="H65:K65"/>
    <mergeCell ref="H66:K66"/>
    <mergeCell ref="H67:K67"/>
    <mergeCell ref="H68:K68"/>
    <mergeCell ref="H69:K69"/>
    <mergeCell ref="E67:G67"/>
    <mergeCell ref="E68:G68"/>
    <mergeCell ref="E69:G69"/>
    <mergeCell ref="E70:G70"/>
    <mergeCell ref="E71:G71"/>
    <mergeCell ref="H22:K22"/>
    <mergeCell ref="H55:K55"/>
    <mergeCell ref="H56:K56"/>
    <mergeCell ref="H57:K57"/>
    <mergeCell ref="H58:K58"/>
    <mergeCell ref="H59:K59"/>
    <mergeCell ref="E54:G54"/>
    <mergeCell ref="R29:S29"/>
    <mergeCell ref="U29:V29"/>
    <mergeCell ref="X29:Y29"/>
    <mergeCell ref="AA29:AB29"/>
    <mergeCell ref="E30:G30"/>
    <mergeCell ref="H30:K30"/>
    <mergeCell ref="R30:S30"/>
    <mergeCell ref="U30:V30"/>
    <mergeCell ref="X30:Y30"/>
    <mergeCell ref="AA30:AB30"/>
    <mergeCell ref="R31:S31"/>
    <mergeCell ref="U31:V31"/>
    <mergeCell ref="X31:Y31"/>
    <mergeCell ref="AA31:AB31"/>
    <mergeCell ref="E32:G32"/>
    <mergeCell ref="H32:K32"/>
    <mergeCell ref="R32:S32"/>
    <mergeCell ref="U32:V32"/>
    <mergeCell ref="X32:Y32"/>
    <mergeCell ref="AA32:AB32"/>
    <mergeCell ref="H33:K33"/>
    <mergeCell ref="R33:S33"/>
    <mergeCell ref="U33:V33"/>
    <mergeCell ref="X33:Y33"/>
    <mergeCell ref="AA33:AB33"/>
    <mergeCell ref="E34:G34"/>
    <mergeCell ref="H34:K34"/>
    <mergeCell ref="R34:S34"/>
    <mergeCell ref="U34:V34"/>
    <mergeCell ref="X34:Y34"/>
    <mergeCell ref="AA34:AB34"/>
    <mergeCell ref="E35:G35"/>
    <mergeCell ref="H35:K35"/>
    <mergeCell ref="R35:S35"/>
    <mergeCell ref="U35:V35"/>
    <mergeCell ref="X35:Y35"/>
    <mergeCell ref="AA35:AB35"/>
    <mergeCell ref="E36:G36"/>
    <mergeCell ref="H36:K36"/>
    <mergeCell ref="R36:S36"/>
    <mergeCell ref="U36:V36"/>
    <mergeCell ref="X36:Y36"/>
    <mergeCell ref="AA36:AB36"/>
    <mergeCell ref="E37:G37"/>
    <mergeCell ref="H37:K37"/>
    <mergeCell ref="R37:S37"/>
    <mergeCell ref="U37:V37"/>
    <mergeCell ref="X37:Y37"/>
    <mergeCell ref="AA37:AB37"/>
    <mergeCell ref="E38:G38"/>
    <mergeCell ref="H38:K38"/>
    <mergeCell ref="R38:S38"/>
    <mergeCell ref="U38:V38"/>
    <mergeCell ref="X38:Y38"/>
    <mergeCell ref="AA38:AB38"/>
    <mergeCell ref="E39:G39"/>
    <mergeCell ref="H39:K39"/>
    <mergeCell ref="R39:S39"/>
    <mergeCell ref="U39:V39"/>
    <mergeCell ref="X39:Y39"/>
    <mergeCell ref="AA39:AB39"/>
    <mergeCell ref="E40:G40"/>
    <mergeCell ref="H40:K40"/>
    <mergeCell ref="R40:S40"/>
    <mergeCell ref="U40:V40"/>
    <mergeCell ref="X40:Y40"/>
    <mergeCell ref="AA40:AB40"/>
    <mergeCell ref="E41:G41"/>
    <mergeCell ref="H41:K41"/>
    <mergeCell ref="R41:S41"/>
    <mergeCell ref="U41:V41"/>
    <mergeCell ref="X41:Y41"/>
    <mergeCell ref="AA41:AB41"/>
    <mergeCell ref="E42:G42"/>
    <mergeCell ref="H42:K42"/>
    <mergeCell ref="R42:S42"/>
    <mergeCell ref="U42:V42"/>
    <mergeCell ref="X42:Y42"/>
    <mergeCell ref="AA42:AB42"/>
    <mergeCell ref="E43:G43"/>
    <mergeCell ref="H43:K43"/>
    <mergeCell ref="R43:S43"/>
    <mergeCell ref="U43:V43"/>
    <mergeCell ref="X43:Y43"/>
    <mergeCell ref="AA43:AB43"/>
    <mergeCell ref="E44:G44"/>
    <mergeCell ref="H44:K44"/>
    <mergeCell ref="R44:S44"/>
    <mergeCell ref="U44:V44"/>
    <mergeCell ref="X44:Y44"/>
    <mergeCell ref="AA44:AB44"/>
    <mergeCell ref="E45:G45"/>
    <mergeCell ref="H45:K45"/>
    <mergeCell ref="R45:S45"/>
    <mergeCell ref="U45:V45"/>
    <mergeCell ref="X45:Y45"/>
    <mergeCell ref="AA45:AB45"/>
    <mergeCell ref="E46:G46"/>
    <mergeCell ref="H46:K46"/>
    <mergeCell ref="R46:S46"/>
    <mergeCell ref="U46:V46"/>
    <mergeCell ref="X46:Y46"/>
    <mergeCell ref="AA46:AB46"/>
    <mergeCell ref="E49:G49"/>
    <mergeCell ref="H49:K49"/>
    <mergeCell ref="R49:S49"/>
    <mergeCell ref="U49:V49"/>
    <mergeCell ref="X49:Y49"/>
    <mergeCell ref="AA49:AB49"/>
    <mergeCell ref="E47:G47"/>
    <mergeCell ref="H47:K47"/>
    <mergeCell ref="R47:S47"/>
    <mergeCell ref="U47:V47"/>
    <mergeCell ref="X47:Y47"/>
    <mergeCell ref="AA47:AB47"/>
    <mergeCell ref="E48:G48"/>
    <mergeCell ref="H48:K48"/>
    <mergeCell ref="R48:S48"/>
    <mergeCell ref="U48:V48"/>
    <mergeCell ref="X48:Y48"/>
    <mergeCell ref="AA48:AB48"/>
  </mergeCells>
  <phoneticPr fontId="9" type="noConversion"/>
  <conditionalFormatting sqref="C25:G28 C50:G74 L50:M74 P50:P74 R50:S74 U50:V74 X50:Y74 AA50:AB74">
    <cfRule type="cellIs" dxfId="17" priority="19" operator="greaterThan">
      <formula>1</formula>
    </cfRule>
  </conditionalFormatting>
  <conditionalFormatting sqref="L25:M28">
    <cfRule type="cellIs" dxfId="16" priority="18" operator="greaterThan">
      <formula>1</formula>
    </cfRule>
  </conditionalFormatting>
  <conditionalFormatting sqref="P25:P28">
    <cfRule type="cellIs" dxfId="15" priority="17" operator="greaterThan">
      <formula>1</formula>
    </cfRule>
  </conditionalFormatting>
  <conditionalFormatting sqref="R25:S28">
    <cfRule type="cellIs" dxfId="14" priority="16" operator="greaterThan">
      <formula>1</formula>
    </cfRule>
  </conditionalFormatting>
  <conditionalFormatting sqref="U25:V28">
    <cfRule type="cellIs" dxfId="13" priority="15" operator="greaterThan">
      <formula>1</formula>
    </cfRule>
  </conditionalFormatting>
  <conditionalFormatting sqref="X25:Y28">
    <cfRule type="cellIs" dxfId="12" priority="14" operator="greaterThan">
      <formula>1</formula>
    </cfRule>
  </conditionalFormatting>
  <conditionalFormatting sqref="AA25:AB28">
    <cfRule type="cellIs" dxfId="11" priority="13" operator="greaterThan">
      <formula>1</formula>
    </cfRule>
  </conditionalFormatting>
  <conditionalFormatting sqref="W7:AB9 C7:G9 C15:D19 G15:G19 K15:Q19 S15:T19 V15:W19 Y15:Z19 AB15:AB19">
    <cfRule type="cellIs" dxfId="10" priority="12" operator="greaterThan">
      <formula>1</formula>
    </cfRule>
  </conditionalFormatting>
  <conditionalFormatting sqref="M25:M28 M50:M74">
    <cfRule type="cellIs" dxfId="9" priority="10" operator="greaterThan">
      <formula>0.5</formula>
    </cfRule>
  </conditionalFormatting>
  <conditionalFormatting sqref="C29:G49">
    <cfRule type="cellIs" dxfId="8" priority="9" operator="greaterThan">
      <formula>1</formula>
    </cfRule>
  </conditionalFormatting>
  <conditionalFormatting sqref="L29:M49">
    <cfRule type="cellIs" dxfId="7" priority="8" operator="greaterThan">
      <formula>1</formula>
    </cfRule>
  </conditionalFormatting>
  <conditionalFormatting sqref="P29:P49">
    <cfRule type="cellIs" dxfId="6" priority="7" operator="greaterThan">
      <formula>1</formula>
    </cfRule>
  </conditionalFormatting>
  <conditionalFormatting sqref="R29:S49">
    <cfRule type="cellIs" dxfId="5" priority="6" operator="greaterThan">
      <formula>1</formula>
    </cfRule>
  </conditionalFormatting>
  <conditionalFormatting sqref="U29:V49">
    <cfRule type="cellIs" dxfId="4" priority="5" operator="greaterThan">
      <formula>1</formula>
    </cfRule>
  </conditionalFormatting>
  <conditionalFormatting sqref="X29:Y49">
    <cfRule type="cellIs" dxfId="3" priority="4" operator="greaterThan">
      <formula>1</formula>
    </cfRule>
  </conditionalFormatting>
  <conditionalFormatting sqref="AA29:AB49">
    <cfRule type="cellIs" dxfId="2" priority="3" operator="greaterThan">
      <formula>1</formula>
    </cfRule>
  </conditionalFormatting>
  <conditionalFormatting sqref="M29:M49">
    <cfRule type="cellIs" dxfId="1" priority="2" operator="greaterThan">
      <formula>0.5</formula>
    </cfRule>
  </conditionalFormatting>
  <conditionalFormatting sqref="Q25:Q74 T25:T74">
    <cfRule type="cellIs" dxfId="0" priority="1" operator="equal">
      <formula>"N/A"</formula>
    </cfRule>
  </conditionalFormatting>
  <dataValidations count="12">
    <dataValidation type="list" allowBlank="1" showInputMessage="1" showErrorMessage="1" sqref="S15:T19">
      <formula1>$AJ$90:$AJ$102</formula1>
    </dataValidation>
    <dataValidation type="list" allowBlank="1" showInputMessage="1" showErrorMessage="1" sqref="Y15:Z19">
      <formula1>$AL$90:$AL$93</formula1>
    </dataValidation>
    <dataValidation type="list" allowBlank="1" showInputMessage="1" showErrorMessage="1" sqref="AB15:AB19">
      <formula1>$AM$90:$AM$92</formula1>
    </dataValidation>
    <dataValidation type="list" allowBlank="1" showInputMessage="1" showErrorMessage="1" sqref="G15:G19">
      <formula1>$AH$90:$AH$92</formula1>
    </dataValidation>
    <dataValidation type="list" allowBlank="1" showInputMessage="1" showErrorMessage="1" sqref="V15:W19">
      <formula1>$AK$90:$AK$94</formula1>
    </dataValidation>
    <dataValidation type="list" allowBlank="1" showInputMessage="1" showErrorMessage="1" sqref="L25:L74">
      <formula1>$AK$108:$AK$109</formula1>
    </dataValidation>
    <dataValidation type="list" allowBlank="1" showInputMessage="1" showErrorMessage="1" sqref="M25:M74">
      <formula1>$AL$108:$AL$123</formula1>
    </dataValidation>
    <dataValidation type="list" allowBlank="1" showInputMessage="1" showErrorMessage="1" sqref="P25:P74">
      <formula1>$AM$108:$AM$203</formula1>
    </dataValidation>
    <dataValidation type="list" allowBlank="1" showInputMessage="1" showErrorMessage="1" sqref="R25:S74">
      <formula1>$AN$108:$AN$208</formula1>
    </dataValidation>
    <dataValidation type="list" allowBlank="1" showInputMessage="1" showErrorMessage="1" sqref="U25:V74">
      <formula1>$AO$108:$AO$109</formula1>
    </dataValidation>
    <dataValidation type="list" allowBlank="1" showInputMessage="1" showErrorMessage="1" sqref="X25:Y74">
      <formula1>$AQ$108:$AQ$109</formula1>
    </dataValidation>
    <dataValidation type="list" allowBlank="1" showInputMessage="1" showErrorMessage="1" sqref="AA25:AB74">
      <formula1>$AS$108:$AS$114</formula1>
    </dataValidation>
  </dataValidations>
  <printOptions horizontalCentered="1" verticalCentered="1"/>
  <pageMargins left="0.2" right="0.2" top="0.2" bottom="0.2" header="0.2" footer="0.2"/>
  <pageSetup paperSize="9" scale="57" orientation="landscape" horizontalDpi="4294967292" verticalDpi="4294967292"/>
  <ignoredErrors>
    <ignoredError sqref="N25:O25 O26 O50:O73 I73:K73 I72:K72 I71:K71 I70:K70 I69:K69 I68:K68 I67:K67 I66:K66 I65:K65 I64:K64 I63:K63 I62:K62 I61:K61 I60:K60 I59:K59 I58:K58 I57:K57 I56:K56 I55:K55 I54:K54 I53:K53 I52:K52 I51:K51 I50:K50 I28:K28 I27:K27 I26:K26 I74:K74 I25:K25 H25 H74 H26 H27 H28 H50 H51 H52 H53 H54 H55 H56 H57 H58 H59 H60 H61 H62 H63 H64 H65 H66 H67 H68 H69 H70 H71 H72 H73 N50:N73 W50:W73 Z50:Z73 T50:T73 Q50:Q73 Q25:Q28 T25:T28 Z25:Z28 W25:W28 N26:N28 O27:O28 O74 N74 W74 Z74 T74 Q74" emptyCellReference="1"/>
  </ignoredErrors>
  <drawing r:id="rId1"/>
  <extLst>
    <ext xmlns:mx="http://schemas.microsoft.com/office/mac/excel/2008/main" uri="{64002731-A6B0-56B0-2670-7721B7C09600}">
      <mx:PLV Mode="0" OnePage="0" WScale="10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Werkbladen</vt:lpstr>
      </vt:variant>
      <vt:variant>
        <vt:i4>1</vt:i4>
      </vt:variant>
    </vt:vector>
  </HeadingPairs>
  <TitlesOfParts>
    <vt:vector size="1" baseType="lpstr">
      <vt:lpstr>Individual &amp; pre-arranged</vt:lpstr>
    </vt:vector>
  </TitlesOfParts>
  <Company>Sportschool Tim Kool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Kool</dc:creator>
  <cp:lastModifiedBy>Tim Kool</cp:lastModifiedBy>
  <cp:lastPrinted>2013-12-28T05:45:49Z</cp:lastPrinted>
  <dcterms:created xsi:type="dcterms:W3CDTF">2013-12-23T14:34:17Z</dcterms:created>
  <dcterms:modified xsi:type="dcterms:W3CDTF">2014-12-09T10:41:13Z</dcterms:modified>
</cp:coreProperties>
</file>